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tam1u16_soton_ac_uk/Documents/PhD/Written Outputs/Thesis/Final Submission 11_2025/"/>
    </mc:Choice>
  </mc:AlternateContent>
  <xr:revisionPtr revIDLastSave="356" documentId="8_{D5B63186-7D96-47F4-B13B-902B1B58D906}" xr6:coauthVersionLast="47" xr6:coauthVersionMax="47" xr10:uidLastSave="{8010297A-C35F-498A-8CA7-AD160BCF0159}"/>
  <bookViews>
    <workbookView xWindow="-110" yWindow="-110" windowWidth="19420" windowHeight="10300" firstSheet="12" activeTab="14" xr2:uid="{DA2D9CC9-2EC9-4098-A343-29AB5E07913A}"/>
  </bookViews>
  <sheets>
    <sheet name="Fig 9 - PIP Joint Angles" sheetId="1" r:id="rId1"/>
    <sheet name="Fig10 - DIP Joint Angles" sheetId="2" r:id="rId2"/>
    <sheet name="Fig 11 - PIP Coordinates" sheetId="3" r:id="rId3"/>
    <sheet name="Fig 12 - DIP Coordinates" sheetId="4" r:id="rId4"/>
    <sheet name="Fig 13 - Registration Error" sheetId="5" r:id="rId5"/>
    <sheet name="Fig 14 - Pose Correction" sheetId="6" r:id="rId6"/>
    <sheet name="Fig 15 - LOO Test" sheetId="7" r:id="rId7"/>
    <sheet name="Fig 16 - Variance" sheetId="8" r:id="rId8"/>
    <sheet name="Fig17 - PC1 - PC4 Measures" sheetId="9" r:id="rId9"/>
    <sheet name="Fig 23 - Angle and Velocity" sheetId="10" r:id="rId10"/>
    <sheet name="Fig 24 - PSD (Input) " sheetId="11" r:id="rId11"/>
    <sheet name="Fig 25 - Wavelet Coefficients" sheetId="12" r:id="rId12"/>
    <sheet name="Fig 26 - Omitted Signals" sheetId="13" r:id="rId13"/>
    <sheet name="Fig27_28 - Denoising" sheetId="14" r:id="rId14"/>
    <sheet name="Fig 29 - MS Process" sheetId="15" r:id="rId15"/>
    <sheet name="Fig 30_31 - All PSD" sheetId="16" r:id="rId16"/>
    <sheet name="Fig 32 - MSI vs SNR" sheetId="20" r:id="rId17"/>
    <sheet name="Figs 33-39 PC and MSI" sheetId="18" r:id="rId18"/>
    <sheet name="Fig 45_46 - Vevox Data" sheetId="19" r:id="rId19"/>
  </sheets>
  <externalReferences>
    <externalReference r:id="rId20"/>
    <externalReference r:id="rId21"/>
    <externalReference r:id="rId22"/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8" l="1"/>
  <c r="E4" i="18"/>
  <c r="F4" i="18"/>
  <c r="G4" i="18" s="1"/>
  <c r="H4" i="18" s="1"/>
  <c r="I4" i="18" s="1"/>
  <c r="J4" i="18" s="1"/>
  <c r="K4" i="18" s="1"/>
  <c r="C4" i="18"/>
  <c r="C8" i="19"/>
  <c r="AE7" i="19"/>
  <c r="AB7" i="19"/>
  <c r="Y7" i="19"/>
  <c r="V7" i="19"/>
  <c r="S7" i="19"/>
  <c r="O7" i="19"/>
  <c r="P7" i="19" s="1"/>
  <c r="M7" i="19"/>
  <c r="L7" i="19"/>
  <c r="I7" i="19"/>
  <c r="H7" i="19"/>
  <c r="AE6" i="19"/>
  <c r="AB6" i="19"/>
  <c r="Y6" i="19"/>
  <c r="V6" i="19"/>
  <c r="T6" i="19"/>
  <c r="S6" i="19"/>
  <c r="P6" i="19"/>
  <c r="O6" i="19"/>
  <c r="M6" i="19"/>
  <c r="L6" i="19"/>
  <c r="E6" i="19"/>
  <c r="AE5" i="19"/>
  <c r="AB5" i="19"/>
  <c r="Y5" i="19"/>
  <c r="V5" i="19"/>
  <c r="U5" i="19"/>
  <c r="S5" i="19"/>
  <c r="O5" i="19"/>
  <c r="P5" i="19" s="1"/>
  <c r="M5" i="19"/>
  <c r="L5" i="19"/>
  <c r="I5" i="19"/>
  <c r="H5" i="19"/>
  <c r="AE4" i="19"/>
  <c r="AB4" i="19"/>
  <c r="Y4" i="19"/>
  <c r="U4" i="19"/>
  <c r="V4" i="19" s="1"/>
  <c r="S4" i="19"/>
  <c r="M4" i="19"/>
  <c r="L4" i="19"/>
  <c r="H4" i="19"/>
  <c r="AD3" i="19"/>
  <c r="AE3" i="19" s="1"/>
  <c r="AA3" i="19"/>
  <c r="AB3" i="19" s="1"/>
  <c r="X3" i="19"/>
  <c r="Y3" i="19" s="1"/>
  <c r="V3" i="19"/>
  <c r="U3" i="19"/>
  <c r="T3" i="19"/>
  <c r="R3" i="19"/>
  <c r="S3" i="19" s="1"/>
  <c r="P3" i="19"/>
  <c r="O3" i="19"/>
  <c r="M3" i="19"/>
  <c r="L3" i="19"/>
  <c r="Q30" i="9"/>
  <c r="M30" i="9"/>
  <c r="I30" i="9"/>
  <c r="E30" i="9"/>
  <c r="Q29" i="9"/>
  <c r="M29" i="9"/>
  <c r="I29" i="9"/>
  <c r="E29" i="9"/>
  <c r="Q28" i="9"/>
  <c r="M28" i="9"/>
  <c r="I28" i="9"/>
  <c r="E28" i="9"/>
  <c r="Q22" i="9"/>
  <c r="M22" i="9"/>
  <c r="I22" i="9"/>
  <c r="E22" i="9"/>
  <c r="Q21" i="9"/>
  <c r="M21" i="9"/>
  <c r="I21" i="9"/>
  <c r="E21" i="9"/>
  <c r="Q20" i="9"/>
  <c r="M20" i="9"/>
  <c r="I20" i="9"/>
  <c r="E20" i="9"/>
  <c r="Q14" i="9"/>
  <c r="M14" i="9"/>
  <c r="I14" i="9"/>
  <c r="E14" i="9"/>
  <c r="Q13" i="9"/>
  <c r="M13" i="9"/>
  <c r="I13" i="9"/>
  <c r="E13" i="9"/>
  <c r="Q12" i="9"/>
  <c r="M12" i="9"/>
  <c r="I12" i="9"/>
  <c r="E12" i="9"/>
  <c r="Q6" i="9"/>
  <c r="M6" i="9"/>
  <c r="I6" i="9"/>
  <c r="E6" i="9"/>
  <c r="Q5" i="9"/>
  <c r="M5" i="9"/>
  <c r="I5" i="9"/>
  <c r="E5" i="9"/>
  <c r="Q4" i="9"/>
  <c r="M4" i="9"/>
  <c r="I4" i="9"/>
  <c r="E4" i="9"/>
  <c r="C12" i="6"/>
  <c r="D12" i="6" s="1"/>
  <c r="E12" i="6" s="1"/>
  <c r="F12" i="6" s="1"/>
  <c r="G12" i="6" s="1"/>
  <c r="H12" i="6" s="1"/>
  <c r="I12" i="6" s="1"/>
  <c r="J12" i="6" s="1"/>
  <c r="K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Tinashe Munyebvu</author>
  </authors>
  <commentList>
    <comment ref="T2" authorId="0" shapeId="0" xr:uid="{28048B51-2F90-49F0-A48E-65647C490592}">
      <text>
        <r>
          <rPr>
            <b/>
            <sz val="9"/>
            <color indexed="81"/>
            <rFont val="Tahoma"/>
            <family val="2"/>
          </rPr>
          <t>Tinashe Munyebvu:</t>
        </r>
        <r>
          <rPr>
            <sz val="9"/>
            <color indexed="81"/>
            <rFont val="Tahoma"/>
            <family val="2"/>
          </rPr>
          <t xml:space="preserve">
You're allow up to 2 responses as it could be either pariticpation or invovlement depending on how it is marketed
</t>
        </r>
      </text>
    </comment>
    <comment ref="H5" authorId="0" shapeId="0" xr:uid="{75B2EF4D-6636-4F43-9C61-AB7DD93DF4E6}">
      <text>
        <r>
          <rPr>
            <b/>
            <sz val="9"/>
            <color indexed="81"/>
            <rFont val="Tahoma"/>
            <family val="2"/>
          </rPr>
          <t>Tinashe Munyebvu:</t>
        </r>
        <r>
          <rPr>
            <sz val="9"/>
            <color indexed="81"/>
            <rFont val="Tahoma"/>
            <family val="2"/>
          </rPr>
          <t xml:space="preserve">
only 7 responded</t>
        </r>
      </text>
    </comment>
    <comment ref="I5" authorId="0" shapeId="0" xr:uid="{60059363-0806-43ED-AF52-C612BFC707BC}">
      <text>
        <r>
          <rPr>
            <b/>
            <sz val="9"/>
            <color indexed="81"/>
            <rFont val="Tahoma"/>
            <family val="2"/>
          </rPr>
          <t>Tinashe Munyebvu:</t>
        </r>
        <r>
          <rPr>
            <sz val="9"/>
            <color indexed="81"/>
            <rFont val="Tahoma"/>
            <family val="2"/>
          </rPr>
          <t xml:space="preserve">
only 7 responded
</t>
        </r>
      </text>
    </comment>
    <comment ref="L5" authorId="0" shapeId="0" xr:uid="{08E52FB9-968C-4660-93FF-5414EA348567}">
      <text>
        <r>
          <rPr>
            <b/>
            <sz val="9"/>
            <color indexed="81"/>
            <rFont val="Tahoma"/>
            <family val="2"/>
          </rPr>
          <t>Tinashe Munyebvu:</t>
        </r>
        <r>
          <rPr>
            <sz val="9"/>
            <color indexed="81"/>
            <rFont val="Tahoma"/>
            <family val="2"/>
          </rPr>
          <t xml:space="preserve">
only 7 responded</t>
        </r>
      </text>
    </comment>
    <comment ref="M5" authorId="0" shapeId="0" xr:uid="{C05A2CF3-A9E0-4C38-813D-8B3A44B334B6}">
      <text>
        <r>
          <rPr>
            <b/>
            <sz val="9"/>
            <color indexed="81"/>
            <rFont val="Tahoma"/>
            <family val="2"/>
          </rPr>
          <t>Tinashe Munyebvu:</t>
        </r>
        <r>
          <rPr>
            <sz val="9"/>
            <color indexed="81"/>
            <rFont val="Tahoma"/>
            <family val="2"/>
          </rPr>
          <t xml:space="preserve">
only 7 responded
</t>
        </r>
      </text>
    </comment>
  </commentList>
</comments>
</file>

<file path=xl/sharedStrings.xml><?xml version="1.0" encoding="utf-8"?>
<sst xmlns="http://schemas.openxmlformats.org/spreadsheetml/2006/main" count="435" uniqueCount="158">
  <si>
    <t>CT Angle (deg)</t>
  </si>
  <si>
    <t>Euler Angle (deg)</t>
  </si>
  <si>
    <t>Finger 2</t>
  </si>
  <si>
    <t>Finger 3</t>
  </si>
  <si>
    <t>Finger 4</t>
  </si>
  <si>
    <t>Finger 5</t>
  </si>
  <si>
    <t>DP</t>
  </si>
  <si>
    <t>MP</t>
  </si>
  <si>
    <t>PP</t>
  </si>
  <si>
    <t xml:space="preserve">Training Dataset </t>
  </si>
  <si>
    <t>Compactness (CoVar)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</si>
  <si>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</si>
  <si>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</si>
  <si>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</si>
  <si>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</si>
  <si>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</si>
  <si>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</si>
  <si>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</si>
  <si>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</si>
  <si>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</si>
  <si>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 xml:space="preserve">Model 1 - Original Pose/Normalized Scale </t>
  </si>
  <si>
    <t>Model 2 - Original Pose/Including Scale</t>
  </si>
  <si>
    <t>Model 3 - Corrected Pose/Normalized Scale</t>
  </si>
  <si>
    <t>Model 4 - Corrected Pose/Including Scale</t>
  </si>
  <si>
    <t>No. of Training Datasets used</t>
  </si>
  <si>
    <t>Average RSME</t>
  </si>
  <si>
    <t>Principal Component (PC)</t>
  </si>
  <si>
    <t>Registration Error (mm)</t>
  </si>
  <si>
    <t>Index Finger</t>
  </si>
  <si>
    <t>Average Deviation (mm)</t>
  </si>
  <si>
    <t>mean</t>
  </si>
  <si>
    <t>PC1 - min</t>
  </si>
  <si>
    <t>PC1 - max</t>
  </si>
  <si>
    <t>PC2 - min</t>
  </si>
  <si>
    <t>PC2 - max</t>
  </si>
  <si>
    <t>PC3 - min</t>
  </si>
  <si>
    <t>PC3 - max</t>
  </si>
  <si>
    <t>PC4 - min</t>
  </si>
  <si>
    <t>PC4 - max</t>
  </si>
  <si>
    <t>PC5 - min</t>
  </si>
  <si>
    <t>PC5 - max</t>
  </si>
  <si>
    <t>PC6 - min</t>
  </si>
  <si>
    <t>PC6 - max</t>
  </si>
  <si>
    <t>PC7 - min</t>
  </si>
  <si>
    <t>PC7 - max</t>
  </si>
  <si>
    <t>PC8 - min</t>
  </si>
  <si>
    <t>PC8 - max</t>
  </si>
  <si>
    <t>PC9 - min</t>
  </si>
  <si>
    <t>PC9 - max</t>
  </si>
  <si>
    <t>Dataset removed from PCA</t>
  </si>
  <si>
    <t>Middle Finger</t>
  </si>
  <si>
    <t>Ring Finger</t>
  </si>
  <si>
    <t>Little Finger</t>
  </si>
  <si>
    <t>Represented Variance (%)</t>
  </si>
  <si>
    <t>Index</t>
  </si>
  <si>
    <t xml:space="preserve">Middle </t>
  </si>
  <si>
    <t>Ring</t>
  </si>
  <si>
    <t>Little</t>
  </si>
  <si>
    <t>Represented Cumulative Variance (%)</t>
  </si>
  <si>
    <t>Index (SSM)  - Bone Length (mm)</t>
  </si>
  <si>
    <t>Index (SSM)  - Joint Space (mm)</t>
  </si>
  <si>
    <t xml:space="preserve">Mode 1 </t>
  </si>
  <si>
    <t>Mode 2</t>
  </si>
  <si>
    <t>Mode 3</t>
  </si>
  <si>
    <t>Mode 4</t>
  </si>
  <si>
    <t>Distal</t>
  </si>
  <si>
    <t>Medial</t>
  </si>
  <si>
    <t>Proximal</t>
  </si>
  <si>
    <t>Total</t>
  </si>
  <si>
    <t>PIP</t>
  </si>
  <si>
    <t>DIP</t>
  </si>
  <si>
    <t>5th Percentile</t>
  </si>
  <si>
    <t>95th Percentile</t>
  </si>
  <si>
    <t>Middle (SSM)  - Bone Length (mm)</t>
  </si>
  <si>
    <t>Ring (SSM)  - Bone Length (mm)</t>
  </si>
  <si>
    <t>Little (SSM)  - Bone Length (mm)</t>
  </si>
  <si>
    <t>Middle (SSM)  - Joint Space (mm)</t>
  </si>
  <si>
    <t>Ring (SSM)  - Joint Space (mm)</t>
  </si>
  <si>
    <t>Little (SSM)  - Joint Space (mm)</t>
  </si>
  <si>
    <t>PIP coordinates (PPcs) for Individual #1_Finger_2</t>
  </si>
  <si>
    <t>x</t>
  </si>
  <si>
    <t>y</t>
  </si>
  <si>
    <t>z</t>
  </si>
  <si>
    <t>pos13</t>
  </si>
  <si>
    <t>pos12</t>
  </si>
  <si>
    <t>pos23</t>
  </si>
  <si>
    <t>DIP coordinates (PPcs) for Individual #1_Finger_2</t>
  </si>
  <si>
    <t>Time (sec)</t>
  </si>
  <si>
    <t>Flexion (deg)</t>
  </si>
  <si>
    <t>Velocity (deg/s)</t>
  </si>
  <si>
    <t>Frequency (Hz)</t>
  </si>
  <si>
    <t>PSD (dB/Hz) - Input</t>
  </si>
  <si>
    <t>Average Velocity (deg/s)</t>
  </si>
  <si>
    <t>Lower</t>
  </si>
  <si>
    <t>Upper</t>
  </si>
  <si>
    <t>Level 1 (D1)</t>
  </si>
  <si>
    <t>Level 2 (D2)</t>
  </si>
  <si>
    <t>Level 3 (D3)</t>
  </si>
  <si>
    <t>Level 4 (D4)</t>
  </si>
  <si>
    <t>Level 5 (D5)</t>
  </si>
  <si>
    <t>Approx. (A5)</t>
  </si>
  <si>
    <t>Omitted Dataset 1</t>
  </si>
  <si>
    <t>Omitted Dataset 2</t>
  </si>
  <si>
    <t>Omitted Dataset 3</t>
  </si>
  <si>
    <t>Input Velocity (deg/s)</t>
  </si>
  <si>
    <t>Denoised (MA) Velocity (deg/s)</t>
  </si>
  <si>
    <t>Noise (deg/s)</t>
  </si>
  <si>
    <t>Gross Movement (deg/s)</t>
  </si>
  <si>
    <t>MS (deg/s)</t>
  </si>
  <si>
    <t>PSD (dB/Hz) - Gross Movement</t>
  </si>
  <si>
    <t>PSD (dB/Hz) - Noise</t>
  </si>
  <si>
    <t>PSD (dB/Hz) - MS</t>
  </si>
  <si>
    <t>MSI</t>
  </si>
  <si>
    <t>SNR</t>
  </si>
  <si>
    <t>Full Finger</t>
  </si>
  <si>
    <t>Bones</t>
  </si>
  <si>
    <t>Joint Level</t>
  </si>
  <si>
    <t xml:space="preserve">Mean </t>
  </si>
  <si>
    <t>S.D</t>
  </si>
  <si>
    <t>Individual</t>
  </si>
  <si>
    <t>Part01</t>
  </si>
  <si>
    <t>Part02</t>
  </si>
  <si>
    <t>Part03</t>
  </si>
  <si>
    <t>Part04</t>
  </si>
  <si>
    <t>Part07</t>
  </si>
  <si>
    <t>Part09</t>
  </si>
  <si>
    <t>Part10</t>
  </si>
  <si>
    <t>Date</t>
  </si>
  <si>
    <t>No. Attendees</t>
  </si>
  <si>
    <t>Q1</t>
  </si>
  <si>
    <t>Heard of PPI?</t>
  </si>
  <si>
    <t>A healthy volunteer takes part in a vaccine trial</t>
  </si>
  <si>
    <t>A research group present their work at a science festival</t>
  </si>
  <si>
    <t xml:space="preserve">A researcher asks a group of people living with osteoarthritis what their biggest challenges/concerns are relating to the condition. </t>
  </si>
  <si>
    <t>A member of the public sits on the steering committee of a research project</t>
  </si>
  <si>
    <t>An amputee enrols in a trial to test a prosthesis</t>
  </si>
  <si>
    <t xml:space="preserve">A member of the public assists in collecting data and conducting interviews </t>
  </si>
  <si>
    <t>Workshop No.</t>
  </si>
  <si>
    <t>Total Responses</t>
  </si>
  <si>
    <t>%Part1</t>
  </si>
  <si>
    <t>%Part2</t>
  </si>
  <si>
    <t>%Part3</t>
  </si>
  <si>
    <t>%Part4</t>
  </si>
  <si>
    <t>%MSc</t>
  </si>
  <si>
    <t>Other</t>
  </si>
  <si>
    <t>Yes</t>
  </si>
  <si>
    <t>No</t>
  </si>
  <si>
    <t>Correct</t>
  </si>
  <si>
    <t>Incorrect</t>
  </si>
  <si>
    <t>Workshop 2</t>
  </si>
  <si>
    <t>Workshop 3</t>
  </si>
  <si>
    <t>Workshop 4</t>
  </si>
  <si>
    <t>Workshop 5</t>
  </si>
  <si>
    <t>Workshop 6</t>
  </si>
  <si>
    <t xml:space="preserve"> </t>
  </si>
  <si>
    <t>PC Score</t>
  </si>
  <si>
    <t xml:space="preserve">PC Score </t>
  </si>
  <si>
    <t>Denoised (wavelet) Velocity (deg/s)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</si>
</sst>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E+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231F2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/>
    <xf numFmtId="0" fontId="0" fillId="0" borderId="4" xfId="0" applyBorder="1"/>
    <xf numFmtId="0" fontId="6" fillId="0" borderId="4" xfId="0" applyFont="1" applyBorder="1"/>
    <xf numFmtId="164" fontId="0" fillId="0" borderId="4" xfId="0" applyNumberFormat="1" applyBorder="1"/>
    <xf numFmtId="2" fontId="0" fillId="0" borderId="4" xfId="0" applyNumberForma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0" fillId="2" borderId="4" xfId="0" applyFill="1" applyBorder="1"/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wrapText="1" readingOrder="1"/>
    </xf>
    <xf numFmtId="165" fontId="0" fillId="0" borderId="4" xfId="0" applyNumberFormat="1" applyBorder="1"/>
    <xf numFmtId="165" fontId="2" fillId="0" borderId="4" xfId="0" applyNumberFormat="1" applyFont="1" applyBorder="1"/>
    <xf numFmtId="2" fontId="0" fillId="0" borderId="0" xfId="0" applyNumberFormat="1"/>
    <xf numFmtId="165" fontId="0" fillId="0" borderId="0" xfId="0" applyNumberFormat="1"/>
    <xf numFmtId="165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5" fontId="2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0" fillId="3" borderId="0" xfId="0" applyFill="1"/>
    <xf numFmtId="166" fontId="0" fillId="0" borderId="4" xfId="0" applyNumberFormat="1" applyBorder="1"/>
    <xf numFmtId="0" fontId="2" fillId="0" borderId="4" xfId="0" applyFont="1" applyBorder="1"/>
    <xf numFmtId="0" fontId="5" fillId="0" borderId="4" xfId="0" applyFont="1" applyBorder="1"/>
    <xf numFmtId="0" fontId="0" fillId="2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4" fontId="0" fillId="0" borderId="4" xfId="0" applyNumberFormat="1" applyBorder="1"/>
    <xf numFmtId="1" fontId="0" fillId="0" borderId="4" xfId="0" applyNumberForma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0" fillId="0" borderId="4" xfId="1" applyNumberFormat="1" applyFont="1" applyBorder="1" applyAlignment="1">
      <alignment horizontal="center" vertical="center"/>
    </xf>
    <xf numFmtId="1" fontId="0" fillId="0" borderId="4" xfId="0" applyNumberFormat="1" applyBorder="1"/>
    <xf numFmtId="9" fontId="0" fillId="0" borderId="0" xfId="1" applyFont="1"/>
    <xf numFmtId="0" fontId="7" fillId="0" borderId="4" xfId="0" applyFont="1" applyBorder="1"/>
    <xf numFmtId="0" fontId="11" fillId="0" borderId="4" xfId="0" applyFont="1" applyBorder="1"/>
    <xf numFmtId="0" fontId="11" fillId="0" borderId="0" xfId="0" applyFont="1"/>
    <xf numFmtId="9" fontId="7" fillId="0" borderId="4" xfId="1" applyFont="1" applyBorder="1"/>
    <xf numFmtId="2" fontId="2" fillId="0" borderId="0" xfId="0" applyNumberFormat="1" applyFont="1"/>
    <xf numFmtId="164" fontId="2" fillId="0" borderId="0" xfId="0" applyNumberFormat="1" applyFont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tonac-my.sharepoint.com/personal/tam1u16_soton_ac_uk/Documents/PhD/PPI/Seminars/Vevox%20data/Vevox%20Report_Workshop2.xlsx" TargetMode="External"/><Relationship Id="rId1" Type="http://schemas.openxmlformats.org/officeDocument/2006/relationships/externalLinkPath" Target="Raw%20Data%2008_2025/Vevox%20Report_Workshop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tonac-my.sharepoint.com/personal/tam1u16_soton_ac_uk/Documents/PhD/PPI/Seminars/Vevox%20data/VevoxReport_Workshop4.xlsx" TargetMode="External"/><Relationship Id="rId1" Type="http://schemas.openxmlformats.org/officeDocument/2006/relationships/externalLinkPath" Target="Raw%20Data%2008_2025/VevoxReport_Workshop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tonac-my.sharepoint.com/personal/tam1u16_soton_ac_uk/Documents/PhD/PPI/Seminars/Vevox%20data/VevoxReport_Workshop5.xlsx" TargetMode="External"/><Relationship Id="rId1" Type="http://schemas.openxmlformats.org/officeDocument/2006/relationships/externalLinkPath" Target="Raw%20Data%2008_2025/VevoxReport_Workshop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tonac-my.sharepoint.com/personal/tam1u16_soton_ac_uk/Documents/PhD/PPI/Seminars/Vevox%20data/VevoxReport_Workshop6.xlsx" TargetMode="External"/><Relationship Id="rId1" Type="http://schemas.openxmlformats.org/officeDocument/2006/relationships/externalLinkPath" Target="Raw%20Data%2008_2025/VevoxReport_Workshop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endance"/>
      <sheetName val="Polling Summary"/>
      <sheetName val="Polling Results"/>
      <sheetName val="Survey Summary"/>
      <sheetName val="Survey Results"/>
      <sheetName val="Q&amp;A"/>
    </sheetNames>
    <sheetDataSet>
      <sheetData sheetId="0" refreshError="1"/>
      <sheetData sheetId="1" refreshError="1">
        <row r="42">
          <cell r="E42">
            <v>83.333336000000003</v>
          </cell>
        </row>
        <row r="56">
          <cell r="E56">
            <v>83.333336000000003</v>
          </cell>
        </row>
        <row r="83">
          <cell r="E83">
            <v>83.333336000000003</v>
          </cell>
        </row>
        <row r="94">
          <cell r="E94">
            <v>100</v>
          </cell>
        </row>
        <row r="109">
          <cell r="E109">
            <v>66.666663999999997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endance"/>
      <sheetName val="Polling Summary"/>
      <sheetName val="Polling Results"/>
      <sheetName val="Survey Summary"/>
      <sheetName val="Survey Results"/>
      <sheetName val="Q&amp;A"/>
    </sheetNames>
    <sheetDataSet>
      <sheetData sheetId="0" refreshError="1"/>
      <sheetData sheetId="1" refreshError="1">
        <row r="49">
          <cell r="E49">
            <v>87.5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endance"/>
      <sheetName val="Polling Summary"/>
      <sheetName val="Polling Results"/>
      <sheetName val="Survey Summary"/>
      <sheetName val="Survey Results"/>
      <sheetName val="Q&amp;A"/>
    </sheetNames>
    <sheetDataSet>
      <sheetData sheetId="0" refreshError="1"/>
      <sheetData sheetId="1" refreshError="1">
        <row r="37">
          <cell r="E37">
            <v>77.777778999999995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endance"/>
      <sheetName val="Polling Summary"/>
      <sheetName val="Polling Results"/>
      <sheetName val="Survey Summary"/>
      <sheetName val="Survey Results"/>
      <sheetName val="Q&amp;A"/>
    </sheetNames>
    <sheetDataSet>
      <sheetData sheetId="0" refreshError="1"/>
      <sheetData sheetId="1" refreshError="1">
        <row r="37">
          <cell r="E37">
            <v>93.333336000000003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AC03-D401-429C-A152-0F9BB659CD98}">
  <dimension ref="A1:D109"/>
  <sheetViews>
    <sheetView workbookViewId="0">
      <selection activeCell="D10" sqref="D10"/>
    </sheetView>
  </sheetViews>
  <sheetFormatPr defaultRowHeight="14.5" x14ac:dyDescent="0.35"/>
  <cols>
    <col min="1" max="1" width="15.81640625" customWidth="1"/>
    <col min="2" max="2" width="14.6328125" customWidth="1"/>
  </cols>
  <sheetData>
    <row r="1" spans="1:4" x14ac:dyDescent="0.35">
      <c r="A1" s="26" t="s">
        <v>0</v>
      </c>
      <c r="B1" s="26" t="s">
        <v>1</v>
      </c>
    </row>
    <row r="2" spans="1:4" x14ac:dyDescent="0.35">
      <c r="A2" s="5">
        <v>-7.1</v>
      </c>
      <c r="B2" s="15">
        <v>-6.2376297413021495</v>
      </c>
    </row>
    <row r="3" spans="1:4" x14ac:dyDescent="0.35">
      <c r="A3" s="5">
        <v>17.2</v>
      </c>
      <c r="B3" s="15">
        <v>17.479754116356869</v>
      </c>
    </row>
    <row r="4" spans="1:4" x14ac:dyDescent="0.35">
      <c r="A4" s="5">
        <v>81.5</v>
      </c>
      <c r="B4" s="15">
        <v>82.256685603877116</v>
      </c>
    </row>
    <row r="5" spans="1:4" x14ac:dyDescent="0.35">
      <c r="A5" s="5">
        <v>-11.9</v>
      </c>
      <c r="B5" s="15">
        <v>-10.924751516017425</v>
      </c>
    </row>
    <row r="6" spans="1:4" x14ac:dyDescent="0.35">
      <c r="A6" s="5">
        <v>18.8</v>
      </c>
      <c r="B6" s="15">
        <v>19.566537791190925</v>
      </c>
    </row>
    <row r="7" spans="1:4" x14ac:dyDescent="0.35">
      <c r="A7" s="5">
        <v>96.3</v>
      </c>
      <c r="B7" s="15">
        <v>95.591681570302867</v>
      </c>
    </row>
    <row r="8" spans="1:4" x14ac:dyDescent="0.35">
      <c r="A8" s="5">
        <v>-2.7</v>
      </c>
      <c r="B8" s="15">
        <v>-2.6879495420544095</v>
      </c>
    </row>
    <row r="9" spans="1:4" x14ac:dyDescent="0.35">
      <c r="A9" s="5">
        <v>27.2</v>
      </c>
      <c r="B9" s="15">
        <v>26.176692681728056</v>
      </c>
    </row>
    <row r="10" spans="1:4" x14ac:dyDescent="0.35">
      <c r="A10" s="5">
        <v>100.4</v>
      </c>
      <c r="B10" s="15">
        <v>99.954786998891691</v>
      </c>
      <c r="D10" t="s">
        <v>154</v>
      </c>
    </row>
    <row r="11" spans="1:4" x14ac:dyDescent="0.35">
      <c r="A11" s="5">
        <v>-2.6</v>
      </c>
      <c r="B11" s="15">
        <v>-2.6583215980153474</v>
      </c>
    </row>
    <row r="12" spans="1:4" x14ac:dyDescent="0.35">
      <c r="A12" s="5">
        <v>7</v>
      </c>
      <c r="B12" s="15">
        <v>6.7967916243413828</v>
      </c>
    </row>
    <row r="13" spans="1:4" x14ac:dyDescent="0.35">
      <c r="A13" s="5">
        <v>66.8</v>
      </c>
      <c r="B13" s="15">
        <v>65.805833877265414</v>
      </c>
    </row>
    <row r="14" spans="1:4" x14ac:dyDescent="0.35">
      <c r="A14" s="5">
        <v>2.9</v>
      </c>
      <c r="B14" s="15">
        <v>-0.200314399</v>
      </c>
    </row>
    <row r="15" spans="1:4" x14ac:dyDescent="0.35">
      <c r="A15" s="5">
        <v>45.4</v>
      </c>
      <c r="B15" s="15">
        <v>42.798536689999999</v>
      </c>
    </row>
    <row r="16" spans="1:4" x14ac:dyDescent="0.35">
      <c r="A16" s="5">
        <v>95.8</v>
      </c>
      <c r="B16" s="15">
        <v>94.29231489</v>
      </c>
    </row>
    <row r="17" spans="1:2" x14ac:dyDescent="0.35">
      <c r="A17" s="5">
        <v>5.5</v>
      </c>
      <c r="B17" s="15">
        <v>6.4405757820649532</v>
      </c>
    </row>
    <row r="18" spans="1:2" x14ac:dyDescent="0.35">
      <c r="A18" s="5">
        <v>45.5</v>
      </c>
      <c r="B18" s="15">
        <v>43.022594069692055</v>
      </c>
    </row>
    <row r="19" spans="1:2" x14ac:dyDescent="0.35">
      <c r="A19" s="5">
        <v>109.6</v>
      </c>
      <c r="B19" s="15">
        <v>108.66162855046106</v>
      </c>
    </row>
    <row r="20" spans="1:2" x14ac:dyDescent="0.35">
      <c r="A20" s="5">
        <v>9.9</v>
      </c>
      <c r="B20" s="15">
        <v>9.7489735673858693</v>
      </c>
    </row>
    <row r="21" spans="1:2" x14ac:dyDescent="0.35">
      <c r="A21" s="5">
        <v>43.4</v>
      </c>
      <c r="B21" s="15">
        <v>42.956479510349702</v>
      </c>
    </row>
    <row r="22" spans="1:2" x14ac:dyDescent="0.35">
      <c r="A22" s="5">
        <v>113.7</v>
      </c>
      <c r="B22" s="15">
        <v>113.13060186140279</v>
      </c>
    </row>
    <row r="23" spans="1:2" x14ac:dyDescent="0.35">
      <c r="A23" s="5">
        <v>-4.5999999999999996</v>
      </c>
      <c r="B23" s="15">
        <v>-3.3336194895144002</v>
      </c>
    </row>
    <row r="24" spans="1:2" x14ac:dyDescent="0.35">
      <c r="A24" s="5">
        <v>27.9</v>
      </c>
      <c r="B24" s="15">
        <v>28.985914390438726</v>
      </c>
    </row>
    <row r="25" spans="1:2" x14ac:dyDescent="0.35">
      <c r="A25" s="5">
        <v>93.1</v>
      </c>
      <c r="B25" s="15">
        <v>93.508347535289687</v>
      </c>
    </row>
    <row r="26" spans="1:2" x14ac:dyDescent="0.35">
      <c r="A26" s="5">
        <v>0.8</v>
      </c>
      <c r="B26" s="15">
        <v>2.1138116631566501</v>
      </c>
    </row>
    <row r="27" spans="1:2" x14ac:dyDescent="0.35">
      <c r="A27" s="5">
        <v>29.6</v>
      </c>
      <c r="B27" s="15">
        <v>30.674738398003438</v>
      </c>
    </row>
    <row r="28" spans="1:2" x14ac:dyDescent="0.35">
      <c r="A28" s="5">
        <v>98.5</v>
      </c>
      <c r="B28" s="15">
        <v>97.520866166518815</v>
      </c>
    </row>
    <row r="29" spans="1:2" x14ac:dyDescent="0.35">
      <c r="A29" s="5">
        <v>3.5</v>
      </c>
      <c r="B29" s="15">
        <v>3.9949891121475267</v>
      </c>
    </row>
    <row r="30" spans="1:2" x14ac:dyDescent="0.35">
      <c r="A30" s="5">
        <v>46.7</v>
      </c>
      <c r="B30" s="15">
        <v>45.856709901696902</v>
      </c>
    </row>
    <row r="31" spans="1:2" x14ac:dyDescent="0.35">
      <c r="A31" s="5">
        <v>103.1</v>
      </c>
      <c r="B31" s="15">
        <v>102.43560369367727</v>
      </c>
    </row>
    <row r="32" spans="1:2" x14ac:dyDescent="0.35">
      <c r="A32" s="5">
        <v>7.6</v>
      </c>
      <c r="B32" s="15">
        <v>7.7228868959204737</v>
      </c>
    </row>
    <row r="33" spans="1:2" x14ac:dyDescent="0.35">
      <c r="A33" s="5">
        <v>40.1</v>
      </c>
      <c r="B33" s="15">
        <v>39.953510785837175</v>
      </c>
    </row>
    <row r="34" spans="1:2" x14ac:dyDescent="0.35">
      <c r="A34" s="5">
        <v>105.5</v>
      </c>
      <c r="B34" s="15">
        <v>105.24893355223065</v>
      </c>
    </row>
    <row r="35" spans="1:2" x14ac:dyDescent="0.35">
      <c r="A35" s="5">
        <v>4.5</v>
      </c>
      <c r="B35" s="15">
        <v>5.7168213474702947</v>
      </c>
    </row>
    <row r="36" spans="1:2" x14ac:dyDescent="0.35">
      <c r="A36" s="5">
        <v>29</v>
      </c>
      <c r="B36" s="15">
        <v>29.459751737880715</v>
      </c>
    </row>
    <row r="37" spans="1:2" x14ac:dyDescent="0.35">
      <c r="A37" s="5">
        <v>92.9</v>
      </c>
      <c r="B37" s="15">
        <v>92.835902860129139</v>
      </c>
    </row>
    <row r="38" spans="1:2" x14ac:dyDescent="0.35">
      <c r="A38" s="5">
        <v>11.1</v>
      </c>
      <c r="B38" s="15">
        <v>11.479303998017244</v>
      </c>
    </row>
    <row r="39" spans="1:2" x14ac:dyDescent="0.35">
      <c r="A39" s="5">
        <v>40.200000000000003</v>
      </c>
      <c r="B39" s="15">
        <v>41.102838043444457</v>
      </c>
    </row>
    <row r="40" spans="1:2" x14ac:dyDescent="0.35">
      <c r="A40" s="5">
        <v>95.6</v>
      </c>
      <c r="B40" s="15">
        <v>96.522822932545381</v>
      </c>
    </row>
    <row r="41" spans="1:2" x14ac:dyDescent="0.35">
      <c r="A41" s="5">
        <v>-4.2</v>
      </c>
      <c r="B41" s="15">
        <v>-5.3831280022304062</v>
      </c>
    </row>
    <row r="42" spans="1:2" x14ac:dyDescent="0.35">
      <c r="A42" s="5">
        <v>41.7</v>
      </c>
      <c r="B42" s="15">
        <v>40.515841804908142</v>
      </c>
    </row>
    <row r="43" spans="1:2" x14ac:dyDescent="0.35">
      <c r="A43" s="5">
        <v>91.2</v>
      </c>
      <c r="B43" s="15">
        <v>90.097090634620955</v>
      </c>
    </row>
    <row r="44" spans="1:2" x14ac:dyDescent="0.35">
      <c r="A44" s="5">
        <v>3.8</v>
      </c>
      <c r="B44" s="15">
        <v>4.3512490163685618</v>
      </c>
    </row>
    <row r="45" spans="1:2" x14ac:dyDescent="0.35">
      <c r="A45" s="5">
        <v>47.1</v>
      </c>
      <c r="B45" s="15">
        <v>46.989169913692429</v>
      </c>
    </row>
    <row r="46" spans="1:2" x14ac:dyDescent="0.35">
      <c r="A46" s="5">
        <v>101.6</v>
      </c>
      <c r="B46" s="15">
        <v>101.45037137317341</v>
      </c>
    </row>
    <row r="47" spans="1:2" x14ac:dyDescent="0.35">
      <c r="A47" s="5">
        <v>6.5</v>
      </c>
      <c r="B47" s="15">
        <v>7.3439308690811504</v>
      </c>
    </row>
    <row r="48" spans="1:2" x14ac:dyDescent="0.35">
      <c r="A48" s="5">
        <v>33.9</v>
      </c>
      <c r="B48" s="15">
        <v>34.279776208468192</v>
      </c>
    </row>
    <row r="49" spans="1:2" x14ac:dyDescent="0.35">
      <c r="A49" s="5">
        <v>100.7</v>
      </c>
      <c r="B49" s="15">
        <v>101.37087573548166</v>
      </c>
    </row>
    <row r="50" spans="1:2" x14ac:dyDescent="0.35">
      <c r="A50" s="5">
        <v>6.2</v>
      </c>
      <c r="B50" s="15">
        <v>3.972364056</v>
      </c>
    </row>
    <row r="51" spans="1:2" x14ac:dyDescent="0.35">
      <c r="A51" s="5">
        <v>33.200000000000003</v>
      </c>
      <c r="B51" s="15">
        <v>30.756508570000001</v>
      </c>
    </row>
    <row r="52" spans="1:2" x14ac:dyDescent="0.35">
      <c r="A52" s="5">
        <v>92.6</v>
      </c>
      <c r="B52" s="15">
        <v>91.929360770000002</v>
      </c>
    </row>
    <row r="53" spans="1:2" x14ac:dyDescent="0.35">
      <c r="A53" s="5">
        <v>2.2999999999999998</v>
      </c>
      <c r="B53" s="15">
        <v>3.2367114090000002</v>
      </c>
    </row>
    <row r="54" spans="1:2" x14ac:dyDescent="0.35">
      <c r="A54" s="5">
        <v>37.200000000000003</v>
      </c>
      <c r="B54" s="15">
        <v>35.966302450000001</v>
      </c>
    </row>
    <row r="55" spans="1:2" x14ac:dyDescent="0.35">
      <c r="A55" s="5">
        <v>93</v>
      </c>
      <c r="B55" s="15">
        <v>91.735920640000003</v>
      </c>
    </row>
    <row r="56" spans="1:2" x14ac:dyDescent="0.35">
      <c r="A56" s="5">
        <v>0.5</v>
      </c>
      <c r="B56" s="15">
        <v>1.1228877324616027</v>
      </c>
    </row>
    <row r="57" spans="1:2" x14ac:dyDescent="0.35">
      <c r="A57" s="5">
        <v>38.1</v>
      </c>
      <c r="B57" s="15">
        <v>37.420537957119571</v>
      </c>
    </row>
    <row r="58" spans="1:2" x14ac:dyDescent="0.35">
      <c r="A58" s="5">
        <v>96.9</v>
      </c>
      <c r="B58" s="15">
        <v>96.022780613325253</v>
      </c>
    </row>
    <row r="59" spans="1:2" x14ac:dyDescent="0.35">
      <c r="A59" s="5">
        <v>10.6</v>
      </c>
      <c r="B59" s="15">
        <v>10.129560876833178</v>
      </c>
    </row>
    <row r="60" spans="1:2" x14ac:dyDescent="0.35">
      <c r="A60" s="5">
        <v>26</v>
      </c>
      <c r="B60" s="15">
        <v>25.874141872671242</v>
      </c>
    </row>
    <row r="61" spans="1:2" x14ac:dyDescent="0.35">
      <c r="A61" s="5">
        <v>82.2</v>
      </c>
      <c r="B61" s="15">
        <v>82.121485619981868</v>
      </c>
    </row>
    <row r="62" spans="1:2" x14ac:dyDescent="0.35">
      <c r="A62" s="5">
        <v>-5.2</v>
      </c>
      <c r="B62" s="15">
        <v>-6.4235201479999997</v>
      </c>
    </row>
    <row r="63" spans="1:2" x14ac:dyDescent="0.35">
      <c r="A63" s="5">
        <v>29.2</v>
      </c>
      <c r="B63" s="15">
        <v>28.62712737</v>
      </c>
    </row>
    <row r="64" spans="1:2" x14ac:dyDescent="0.35">
      <c r="A64" s="5">
        <v>85.8</v>
      </c>
      <c r="B64" s="15">
        <v>85.315516450000004</v>
      </c>
    </row>
    <row r="65" spans="1:2" x14ac:dyDescent="0.35">
      <c r="A65" s="5">
        <v>-3.9</v>
      </c>
      <c r="B65" s="15">
        <v>-2.8494784051724382</v>
      </c>
    </row>
    <row r="66" spans="1:2" x14ac:dyDescent="0.35">
      <c r="A66" s="5">
        <v>39.700000000000003</v>
      </c>
      <c r="B66" s="15">
        <v>40.560113752738062</v>
      </c>
    </row>
    <row r="67" spans="1:2" x14ac:dyDescent="0.35">
      <c r="A67" s="5">
        <v>97.4</v>
      </c>
      <c r="B67" s="15">
        <v>98.746549793860154</v>
      </c>
    </row>
    <row r="68" spans="1:2" x14ac:dyDescent="0.35">
      <c r="A68" s="5">
        <v>-6</v>
      </c>
      <c r="B68" s="15">
        <v>-5.686742158273776</v>
      </c>
    </row>
    <row r="69" spans="1:2" x14ac:dyDescent="0.35">
      <c r="A69" s="5">
        <v>29.2</v>
      </c>
      <c r="B69" s="15">
        <v>29.73688374067412</v>
      </c>
    </row>
    <row r="70" spans="1:2" x14ac:dyDescent="0.35">
      <c r="A70" s="5">
        <v>101.6</v>
      </c>
      <c r="B70" s="15">
        <v>101.59185418839421</v>
      </c>
    </row>
    <row r="71" spans="1:2" x14ac:dyDescent="0.35">
      <c r="A71" s="5">
        <v>3.1</v>
      </c>
      <c r="B71" s="15">
        <v>3.5453602898189449</v>
      </c>
    </row>
    <row r="72" spans="1:2" x14ac:dyDescent="0.35">
      <c r="A72" s="5">
        <v>10.199999999999999</v>
      </c>
      <c r="B72" s="15">
        <v>8.9363992638005776</v>
      </c>
    </row>
    <row r="73" spans="1:2" x14ac:dyDescent="0.35">
      <c r="A73" s="5">
        <v>84.1</v>
      </c>
      <c r="B73" s="15">
        <v>84.426811537235423</v>
      </c>
    </row>
    <row r="74" spans="1:2" x14ac:dyDescent="0.35">
      <c r="A74" s="5">
        <v>6.4</v>
      </c>
      <c r="B74" s="15">
        <v>7.6590296410197869</v>
      </c>
    </row>
    <row r="75" spans="1:2" x14ac:dyDescent="0.35">
      <c r="A75" s="5">
        <v>33.200000000000003</v>
      </c>
      <c r="B75" s="15">
        <v>30.506275594032708</v>
      </c>
    </row>
    <row r="76" spans="1:2" x14ac:dyDescent="0.35">
      <c r="A76" s="5">
        <v>94.3</v>
      </c>
      <c r="B76" s="15">
        <v>93.447868746857722</v>
      </c>
    </row>
    <row r="77" spans="1:2" x14ac:dyDescent="0.35">
      <c r="A77" s="5">
        <v>-0.3</v>
      </c>
      <c r="B77" s="15">
        <v>-2.2146040116825318</v>
      </c>
    </row>
    <row r="78" spans="1:2" x14ac:dyDescent="0.35">
      <c r="A78" s="5">
        <v>35.6</v>
      </c>
      <c r="B78" s="15">
        <v>33.627058687122705</v>
      </c>
    </row>
    <row r="79" spans="1:2" x14ac:dyDescent="0.35">
      <c r="A79" s="5">
        <v>93.1</v>
      </c>
      <c r="B79" s="15">
        <v>91.783544144376592</v>
      </c>
    </row>
    <row r="80" spans="1:2" x14ac:dyDescent="0.35">
      <c r="A80" s="5">
        <v>-1.2</v>
      </c>
      <c r="B80" s="15">
        <v>-1.3542430101024012</v>
      </c>
    </row>
    <row r="81" spans="1:2" x14ac:dyDescent="0.35">
      <c r="A81" s="5">
        <v>39.5</v>
      </c>
      <c r="B81" s="15">
        <v>37.854929064143164</v>
      </c>
    </row>
    <row r="82" spans="1:2" x14ac:dyDescent="0.35">
      <c r="A82" s="5">
        <v>98.7</v>
      </c>
      <c r="B82" s="15">
        <v>97.266898865605143</v>
      </c>
    </row>
    <row r="83" spans="1:2" x14ac:dyDescent="0.35">
      <c r="A83" s="5">
        <v>4.5999999999999996</v>
      </c>
      <c r="B83" s="15">
        <v>4.8004854778672383</v>
      </c>
    </row>
    <row r="84" spans="1:2" x14ac:dyDescent="0.35">
      <c r="A84" s="5">
        <v>26.4</v>
      </c>
      <c r="B84" s="15">
        <v>26.682982113855218</v>
      </c>
    </row>
    <row r="85" spans="1:2" x14ac:dyDescent="0.35">
      <c r="A85" s="5">
        <v>84.9</v>
      </c>
      <c r="B85" s="15">
        <v>84.941957385083285</v>
      </c>
    </row>
    <row r="86" spans="1:2" x14ac:dyDescent="0.35">
      <c r="A86" s="5">
        <v>9.6</v>
      </c>
      <c r="B86" s="15">
        <v>10.549197228991659</v>
      </c>
    </row>
    <row r="87" spans="1:2" x14ac:dyDescent="0.35">
      <c r="A87" s="5">
        <v>28.1</v>
      </c>
      <c r="B87" s="15">
        <v>28.614012082507369</v>
      </c>
    </row>
    <row r="88" spans="1:2" x14ac:dyDescent="0.35">
      <c r="A88" s="5">
        <v>90.5</v>
      </c>
      <c r="B88" s="15">
        <v>91.959776785995103</v>
      </c>
    </row>
    <row r="89" spans="1:2" x14ac:dyDescent="0.35">
      <c r="A89" s="5">
        <v>5.6</v>
      </c>
      <c r="B89" s="15">
        <v>5.8761228039843374</v>
      </c>
    </row>
    <row r="90" spans="1:2" x14ac:dyDescent="0.35">
      <c r="A90" s="5">
        <v>32.5</v>
      </c>
      <c r="B90" s="15">
        <v>33.316934780383882</v>
      </c>
    </row>
    <row r="91" spans="1:2" x14ac:dyDescent="0.35">
      <c r="A91" s="5">
        <v>96.4</v>
      </c>
      <c r="B91" s="15">
        <v>97.554396991035034</v>
      </c>
    </row>
    <row r="92" spans="1:2" x14ac:dyDescent="0.35">
      <c r="A92" s="5">
        <v>11.4</v>
      </c>
      <c r="B92" s="15">
        <v>11.537156386055363</v>
      </c>
    </row>
    <row r="93" spans="1:2" x14ac:dyDescent="0.35">
      <c r="A93" s="5">
        <v>36.5</v>
      </c>
      <c r="B93" s="15">
        <v>36.015217057011533</v>
      </c>
    </row>
    <row r="94" spans="1:2" x14ac:dyDescent="0.35">
      <c r="A94" s="5">
        <v>101.8</v>
      </c>
      <c r="B94" s="15">
        <v>101.34829114091029</v>
      </c>
    </row>
    <row r="95" spans="1:2" x14ac:dyDescent="0.35">
      <c r="A95" s="5">
        <v>22.7</v>
      </c>
      <c r="B95" s="15">
        <v>23.108041010221491</v>
      </c>
    </row>
    <row r="96" spans="1:2" x14ac:dyDescent="0.35">
      <c r="A96" s="5">
        <v>31</v>
      </c>
      <c r="B96" s="15">
        <v>31.286303739007096</v>
      </c>
    </row>
    <row r="97" spans="1:2" x14ac:dyDescent="0.35">
      <c r="A97" s="5">
        <v>89.9</v>
      </c>
      <c r="B97" s="15">
        <v>90.199750621666595</v>
      </c>
    </row>
    <row r="98" spans="1:2" x14ac:dyDescent="0.35">
      <c r="A98" s="5">
        <v>9.3000000000000007</v>
      </c>
      <c r="B98" s="15">
        <v>7.6927607273587997</v>
      </c>
    </row>
    <row r="99" spans="1:2" x14ac:dyDescent="0.35">
      <c r="A99" s="5">
        <v>36.1</v>
      </c>
      <c r="B99" s="15">
        <v>34.90491742987161</v>
      </c>
    </row>
    <row r="100" spans="1:2" x14ac:dyDescent="0.35">
      <c r="A100" s="5">
        <v>84.2</v>
      </c>
      <c r="B100" s="15">
        <v>83.195652324193574</v>
      </c>
    </row>
    <row r="101" spans="1:2" x14ac:dyDescent="0.35">
      <c r="A101" s="5">
        <v>7</v>
      </c>
      <c r="B101" s="15">
        <v>7.72822575636176</v>
      </c>
    </row>
    <row r="102" spans="1:2" x14ac:dyDescent="0.35">
      <c r="A102" s="5">
        <v>42.3</v>
      </c>
      <c r="B102" s="15">
        <v>40.32183032419259</v>
      </c>
    </row>
    <row r="103" spans="1:2" x14ac:dyDescent="0.35">
      <c r="A103" s="5">
        <v>96.6</v>
      </c>
      <c r="B103" s="15">
        <v>97.840266504500462</v>
      </c>
    </row>
    <row r="104" spans="1:2" x14ac:dyDescent="0.35">
      <c r="A104" s="5">
        <v>8.4</v>
      </c>
      <c r="B104" s="15">
        <v>8.0287136805994148</v>
      </c>
    </row>
    <row r="105" spans="1:2" x14ac:dyDescent="0.35">
      <c r="A105" s="5">
        <v>37.5</v>
      </c>
      <c r="B105" s="15">
        <v>36.737921740903118</v>
      </c>
    </row>
    <row r="106" spans="1:2" x14ac:dyDescent="0.35">
      <c r="A106" s="5">
        <v>104.5</v>
      </c>
      <c r="B106" s="15">
        <v>103.46189688630626</v>
      </c>
    </row>
    <row r="107" spans="1:2" x14ac:dyDescent="0.35">
      <c r="A107" s="5">
        <v>4</v>
      </c>
      <c r="B107" s="15">
        <v>4.1258237815968215</v>
      </c>
    </row>
    <row r="108" spans="1:2" x14ac:dyDescent="0.35">
      <c r="A108" s="5">
        <v>18.3</v>
      </c>
      <c r="B108" s="15">
        <v>18.350081726031473</v>
      </c>
    </row>
    <row r="109" spans="1:2" x14ac:dyDescent="0.35">
      <c r="A109" s="5">
        <v>91.4</v>
      </c>
      <c r="B109" s="15">
        <v>90.219743021818033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2DCE-DC2E-4D80-9E03-DD444C67B100}">
  <dimension ref="A1:C552"/>
  <sheetViews>
    <sheetView workbookViewId="0">
      <selection activeCell="E6" sqref="E6"/>
    </sheetView>
  </sheetViews>
  <sheetFormatPr defaultRowHeight="14.5" x14ac:dyDescent="0.35"/>
  <cols>
    <col min="1" max="1" width="11.6328125" customWidth="1"/>
    <col min="2" max="2" width="13.6328125" customWidth="1"/>
    <col min="3" max="3" width="16.54296875" customWidth="1"/>
  </cols>
  <sheetData>
    <row r="1" spans="1:3" x14ac:dyDescent="0.35">
      <c r="A1" s="9" t="s">
        <v>87</v>
      </c>
      <c r="B1" s="9" t="s">
        <v>88</v>
      </c>
      <c r="C1" s="9" t="s">
        <v>89</v>
      </c>
    </row>
    <row r="2" spans="1:3" x14ac:dyDescent="0.35">
      <c r="A2" s="23">
        <v>0.01</v>
      </c>
      <c r="B2" s="23">
        <v>19.133282850188401</v>
      </c>
      <c r="C2" s="23">
        <v>-0.14064952307879999</v>
      </c>
    </row>
    <row r="3" spans="1:3" x14ac:dyDescent="0.35">
      <c r="A3" s="23">
        <v>0.02</v>
      </c>
      <c r="B3" s="23">
        <v>18.992633327109601</v>
      </c>
      <c r="C3" s="23">
        <v>5.1990110103600898E-2</v>
      </c>
    </row>
    <row r="4" spans="1:3" x14ac:dyDescent="0.35">
      <c r="A4" s="23">
        <v>0.03</v>
      </c>
      <c r="B4" s="23">
        <v>19.237263070395599</v>
      </c>
      <c r="C4" s="23">
        <v>7.2474667716850405E-2</v>
      </c>
    </row>
    <row r="5" spans="1:3" x14ac:dyDescent="0.35">
      <c r="A5" s="23">
        <v>0.04</v>
      </c>
      <c r="B5" s="23">
        <v>19.137582662543299</v>
      </c>
      <c r="C5" s="23">
        <v>-5.7656159620993498E-3</v>
      </c>
    </row>
    <row r="6" spans="1:3" x14ac:dyDescent="0.35">
      <c r="A6" s="23">
        <v>0.05</v>
      </c>
      <c r="B6" s="23">
        <v>19.2257318384714</v>
      </c>
      <c r="C6" s="23">
        <v>2.7717532431200499E-2</v>
      </c>
    </row>
    <row r="7" spans="1:3" x14ac:dyDescent="0.35">
      <c r="A7" s="23">
        <v>0.06</v>
      </c>
      <c r="B7" s="23">
        <v>19.193017727405699</v>
      </c>
      <c r="C7" s="23">
        <v>3.63204440629872E-3</v>
      </c>
    </row>
    <row r="8" spans="1:3" x14ac:dyDescent="0.35">
      <c r="A8" s="23">
        <v>7.0000000000000007E-2</v>
      </c>
      <c r="B8" s="23">
        <v>19.232995927284001</v>
      </c>
      <c r="C8" s="23">
        <v>7.8367453349949698E-2</v>
      </c>
    </row>
    <row r="9" spans="1:3" x14ac:dyDescent="0.35">
      <c r="A9" s="23">
        <v>0.08</v>
      </c>
      <c r="B9" s="23">
        <v>19.349752634105599</v>
      </c>
      <c r="C9" s="23">
        <v>-1.0566895533099099E-2</v>
      </c>
    </row>
    <row r="10" spans="1:3" x14ac:dyDescent="0.35">
      <c r="A10" s="23">
        <v>0.09</v>
      </c>
      <c r="B10" s="23">
        <v>19.2118621362178</v>
      </c>
      <c r="C10" s="23">
        <v>-0.16863457127100101</v>
      </c>
    </row>
    <row r="11" spans="1:3" x14ac:dyDescent="0.35">
      <c r="A11" s="23">
        <v>0.1</v>
      </c>
      <c r="B11" s="23">
        <v>19.0124834915636</v>
      </c>
      <c r="C11" s="23">
        <v>-6.4930578245103699E-4</v>
      </c>
    </row>
    <row r="12" spans="1:3" x14ac:dyDescent="0.35">
      <c r="A12" s="23">
        <v>0.11</v>
      </c>
      <c r="B12" s="23">
        <v>19.210563524652901</v>
      </c>
      <c r="C12" s="23">
        <v>1.5229254201852199E-2</v>
      </c>
    </row>
    <row r="13" spans="1:3" x14ac:dyDescent="0.35">
      <c r="A13" s="23">
        <v>0.12</v>
      </c>
      <c r="B13" s="23">
        <v>19.042941999967301</v>
      </c>
      <c r="C13" s="23">
        <v>-9.8801500475449403E-2</v>
      </c>
    </row>
    <row r="14" spans="1:3" x14ac:dyDescent="0.35">
      <c r="A14" s="23">
        <v>0.13</v>
      </c>
      <c r="B14" s="23">
        <v>19.012960523701999</v>
      </c>
      <c r="C14" s="23">
        <v>-2.3573730068552099E-2</v>
      </c>
    </row>
    <row r="15" spans="1:3" x14ac:dyDescent="0.35">
      <c r="A15" s="23">
        <v>0.14000000000000001</v>
      </c>
      <c r="B15" s="23">
        <v>18.9957945398302</v>
      </c>
      <c r="C15" s="23">
        <v>5.10862518176491E-2</v>
      </c>
    </row>
    <row r="16" spans="1:3" x14ac:dyDescent="0.35">
      <c r="A16" s="23">
        <v>0.15</v>
      </c>
      <c r="B16" s="23">
        <v>19.115133027337301</v>
      </c>
      <c r="C16" s="23">
        <v>2.5871025915751699E-2</v>
      </c>
    </row>
    <row r="17" spans="1:3" x14ac:dyDescent="0.35">
      <c r="A17" s="23">
        <v>0.16</v>
      </c>
      <c r="B17" s="23">
        <v>19.0475365916617</v>
      </c>
      <c r="C17" s="23">
        <v>4.9532871814250298E-2</v>
      </c>
    </row>
    <row r="18" spans="1:3" x14ac:dyDescent="0.35">
      <c r="A18" s="23">
        <v>0.17</v>
      </c>
      <c r="B18" s="23">
        <v>19.214198770965801</v>
      </c>
      <c r="C18" s="23">
        <v>0.10701705302219899</v>
      </c>
    </row>
    <row r="19" spans="1:3" x14ac:dyDescent="0.35">
      <c r="A19" s="23">
        <v>0.18</v>
      </c>
      <c r="B19" s="23">
        <v>19.261570697706102</v>
      </c>
      <c r="C19" s="23">
        <v>-1.1634175380450499E-2</v>
      </c>
    </row>
    <row r="20" spans="1:3" x14ac:dyDescent="0.35">
      <c r="A20" s="23">
        <v>0.19</v>
      </c>
      <c r="B20" s="23">
        <v>19.1909304202049</v>
      </c>
      <c r="C20" s="23">
        <v>-6.3195464808250904E-2</v>
      </c>
    </row>
    <row r="21" spans="1:3" x14ac:dyDescent="0.35">
      <c r="A21" s="23">
        <v>0.2</v>
      </c>
      <c r="B21" s="23">
        <v>19.1351797680896</v>
      </c>
      <c r="C21" s="23">
        <v>-1.6420227989748098E-2</v>
      </c>
    </row>
    <row r="22" spans="1:3" x14ac:dyDescent="0.35">
      <c r="A22" s="23">
        <v>0.21</v>
      </c>
      <c r="B22" s="23">
        <v>19.1580899642254</v>
      </c>
      <c r="C22" s="23">
        <v>7.3603468775502306E-2</v>
      </c>
    </row>
    <row r="23" spans="1:3" x14ac:dyDescent="0.35">
      <c r="A23" s="23">
        <v>0.22</v>
      </c>
      <c r="B23" s="23">
        <v>19.282386705640601</v>
      </c>
      <c r="C23" s="23">
        <v>-5.9300435545351297E-2</v>
      </c>
    </row>
    <row r="24" spans="1:3" x14ac:dyDescent="0.35">
      <c r="A24" s="23">
        <v>0.23</v>
      </c>
      <c r="B24" s="23">
        <v>19.039489093134701</v>
      </c>
      <c r="C24" s="23">
        <v>-5.0956184990450702E-2</v>
      </c>
    </row>
    <row r="25" spans="1:3" x14ac:dyDescent="0.35">
      <c r="A25" s="23">
        <v>0.24</v>
      </c>
      <c r="B25" s="23">
        <v>19.180474335659699</v>
      </c>
      <c r="C25" s="23">
        <v>3.5123041326899702E-2</v>
      </c>
    </row>
    <row r="26" spans="1:3" x14ac:dyDescent="0.35">
      <c r="A26" s="23">
        <v>0.25</v>
      </c>
      <c r="B26" s="23">
        <v>19.109735175788501</v>
      </c>
      <c r="C26" s="23">
        <v>7.7109619984998601E-2</v>
      </c>
    </row>
    <row r="27" spans="1:3" x14ac:dyDescent="0.35">
      <c r="A27" s="23">
        <v>0.26</v>
      </c>
      <c r="B27" s="23">
        <v>19.3346935756297</v>
      </c>
      <c r="C27" s="23">
        <v>3.5846451670007401E-3</v>
      </c>
    </row>
    <row r="28" spans="1:3" x14ac:dyDescent="0.35">
      <c r="A28" s="23">
        <v>0.27</v>
      </c>
      <c r="B28" s="23">
        <v>19.116904466122499</v>
      </c>
      <c r="C28" s="23">
        <v>-6.5445260716448003E-2</v>
      </c>
    </row>
    <row r="29" spans="1:3" x14ac:dyDescent="0.35">
      <c r="A29" s="23">
        <v>0.28000000000000003</v>
      </c>
      <c r="B29" s="23">
        <v>19.203803054196801</v>
      </c>
      <c r="C29" s="23">
        <v>5.3150269448494197E-3</v>
      </c>
    </row>
    <row r="30" spans="1:3" x14ac:dyDescent="0.35">
      <c r="A30" s="23">
        <v>0.28999999999999998</v>
      </c>
      <c r="B30" s="23">
        <v>19.127534520012201</v>
      </c>
      <c r="C30" s="23">
        <v>1.2057701767748299E-2</v>
      </c>
    </row>
    <row r="31" spans="1:3" x14ac:dyDescent="0.35">
      <c r="A31" s="23">
        <v>0.3</v>
      </c>
      <c r="B31" s="23">
        <v>19.227918457732301</v>
      </c>
      <c r="C31" s="23">
        <v>2.7207720949201399E-2</v>
      </c>
    </row>
    <row r="32" spans="1:3" x14ac:dyDescent="0.35">
      <c r="A32" s="23">
        <v>0.31</v>
      </c>
      <c r="B32" s="23">
        <v>19.1819499619106</v>
      </c>
      <c r="C32" s="23">
        <v>-0.12925091387409901</v>
      </c>
    </row>
    <row r="33" spans="1:3" x14ac:dyDescent="0.35">
      <c r="A33" s="23">
        <v>0.32</v>
      </c>
      <c r="B33" s="23">
        <v>18.969416629984099</v>
      </c>
      <c r="C33" s="23">
        <v>0.13517084542194999</v>
      </c>
    </row>
    <row r="34" spans="1:3" x14ac:dyDescent="0.35">
      <c r="A34" s="23">
        <v>0.33</v>
      </c>
      <c r="B34" s="23">
        <v>19.4522916527545</v>
      </c>
      <c r="C34" s="23">
        <v>0.24800656399125001</v>
      </c>
    </row>
    <row r="35" spans="1:3" x14ac:dyDescent="0.35">
      <c r="A35" s="23">
        <v>0.34</v>
      </c>
      <c r="B35" s="23">
        <v>19.4654297579666</v>
      </c>
      <c r="C35" s="23">
        <v>1.58479482929863E-3</v>
      </c>
    </row>
    <row r="36" spans="1:3" x14ac:dyDescent="0.35">
      <c r="A36" s="23">
        <v>0.35</v>
      </c>
      <c r="B36" s="23">
        <v>19.455461242413101</v>
      </c>
      <c r="C36" s="23">
        <v>9.7218778280748097E-2</v>
      </c>
    </row>
    <row r="37" spans="1:3" x14ac:dyDescent="0.35">
      <c r="A37" s="23">
        <v>0.36</v>
      </c>
      <c r="B37" s="23">
        <v>19.6598673145281</v>
      </c>
      <c r="C37" s="23">
        <v>2.3154135060950799E-2</v>
      </c>
    </row>
    <row r="38" spans="1:3" x14ac:dyDescent="0.35">
      <c r="A38" s="23">
        <v>0.37</v>
      </c>
      <c r="B38" s="23">
        <v>19.501769512534999</v>
      </c>
      <c r="C38" s="23">
        <v>-0.19435381327964801</v>
      </c>
    </row>
    <row r="39" spans="1:3" x14ac:dyDescent="0.35">
      <c r="A39" s="23">
        <v>0.38</v>
      </c>
      <c r="B39" s="23">
        <v>19.271159687968801</v>
      </c>
      <c r="C39" s="23">
        <v>-5.32636014662504E-2</v>
      </c>
    </row>
    <row r="40" spans="1:3" x14ac:dyDescent="0.35">
      <c r="A40" s="23">
        <v>0.39</v>
      </c>
      <c r="B40" s="23">
        <v>19.395242309602502</v>
      </c>
      <c r="C40" s="23">
        <v>6.7328333682898006E-2</v>
      </c>
    </row>
    <row r="41" spans="1:3" x14ac:dyDescent="0.35">
      <c r="A41" s="23">
        <v>0.4</v>
      </c>
      <c r="B41" s="23">
        <v>19.405816355334601</v>
      </c>
      <c r="C41" s="23">
        <v>7.6815940707550795E-2</v>
      </c>
    </row>
    <row r="42" spans="1:3" x14ac:dyDescent="0.35">
      <c r="A42" s="23">
        <v>0.41</v>
      </c>
      <c r="B42" s="23">
        <v>19.5488741910176</v>
      </c>
      <c r="C42" s="23">
        <v>6.0349245233101798E-2</v>
      </c>
    </row>
    <row r="43" spans="1:3" x14ac:dyDescent="0.35">
      <c r="A43" s="23">
        <v>0.42</v>
      </c>
      <c r="B43" s="23">
        <v>19.526514845800801</v>
      </c>
      <c r="C43" s="23">
        <v>-9.9938813578750896E-2</v>
      </c>
    </row>
    <row r="44" spans="1:3" x14ac:dyDescent="0.35">
      <c r="A44" s="23">
        <v>0.43</v>
      </c>
      <c r="B44" s="23">
        <v>19.348996563860101</v>
      </c>
      <c r="C44" s="23">
        <v>0.1746730718667</v>
      </c>
    </row>
    <row r="45" spans="1:3" x14ac:dyDescent="0.35">
      <c r="A45" s="23">
        <v>0.44</v>
      </c>
      <c r="B45" s="23">
        <v>19.8758609895342</v>
      </c>
      <c r="C45" s="23">
        <v>0.199017769204302</v>
      </c>
    </row>
    <row r="46" spans="1:3" x14ac:dyDescent="0.35">
      <c r="A46" s="23">
        <v>0.45</v>
      </c>
      <c r="B46" s="23">
        <v>19.747032102268701</v>
      </c>
      <c r="C46" s="23">
        <v>2.00050375825995E-2</v>
      </c>
    </row>
    <row r="47" spans="1:3" x14ac:dyDescent="0.35">
      <c r="A47" s="23">
        <v>0.46</v>
      </c>
      <c r="B47" s="23">
        <v>19.915871064699399</v>
      </c>
      <c r="C47" s="23">
        <v>0.68606620398379903</v>
      </c>
    </row>
    <row r="48" spans="1:3" x14ac:dyDescent="0.35">
      <c r="A48" s="23">
        <v>0.47</v>
      </c>
      <c r="B48" s="23">
        <v>21.119164510236299</v>
      </c>
      <c r="C48" s="23">
        <v>0.70922701031104995</v>
      </c>
    </row>
    <row r="49" spans="1:3" x14ac:dyDescent="0.35">
      <c r="A49" s="23">
        <v>0.48</v>
      </c>
      <c r="B49" s="23">
        <v>21.334325085321499</v>
      </c>
      <c r="C49" s="23">
        <v>0.20832867173649899</v>
      </c>
    </row>
    <row r="50" spans="1:3" x14ac:dyDescent="0.35">
      <c r="A50" s="23">
        <v>0.49</v>
      </c>
      <c r="B50" s="23">
        <v>21.535821853709301</v>
      </c>
      <c r="C50" s="23">
        <v>0.452649944569401</v>
      </c>
    </row>
    <row r="51" spans="1:3" x14ac:dyDescent="0.35">
      <c r="A51" s="23">
        <v>0.5</v>
      </c>
      <c r="B51" s="23">
        <v>22.239624974460298</v>
      </c>
      <c r="C51" s="23">
        <v>0.71480917628130003</v>
      </c>
    </row>
    <row r="52" spans="1:3" x14ac:dyDescent="0.35">
      <c r="A52" s="23">
        <v>0.51</v>
      </c>
      <c r="B52" s="23">
        <v>22.9654402062719</v>
      </c>
      <c r="C52" s="23">
        <v>0.96230616967374905</v>
      </c>
    </row>
    <row r="53" spans="1:3" x14ac:dyDescent="0.35">
      <c r="A53" s="23">
        <v>0.52</v>
      </c>
      <c r="B53" s="23">
        <v>24.164237313807799</v>
      </c>
      <c r="C53" s="23">
        <v>1.05962109287675</v>
      </c>
    </row>
    <row r="54" spans="1:3" x14ac:dyDescent="0.35">
      <c r="A54" s="23">
        <v>0.53</v>
      </c>
      <c r="B54" s="23">
        <v>25.0846823920254</v>
      </c>
      <c r="C54" s="23">
        <v>0.95082986232529998</v>
      </c>
    </row>
    <row r="55" spans="1:3" x14ac:dyDescent="0.35">
      <c r="A55" s="23">
        <v>0.54</v>
      </c>
      <c r="B55" s="23">
        <v>26.065897038458399</v>
      </c>
      <c r="C55" s="23">
        <v>1.70299915317515</v>
      </c>
    </row>
    <row r="56" spans="1:3" x14ac:dyDescent="0.35">
      <c r="A56" s="23">
        <v>0.55000000000000004</v>
      </c>
      <c r="B56" s="23">
        <v>28.490680698375701</v>
      </c>
      <c r="C56" s="23">
        <v>2.1387228038932502</v>
      </c>
    </row>
    <row r="57" spans="1:3" x14ac:dyDescent="0.35">
      <c r="A57" s="23">
        <v>0.56000000000000005</v>
      </c>
      <c r="B57" s="23">
        <v>30.343342646244899</v>
      </c>
      <c r="C57" s="23">
        <v>1.5721965764506001</v>
      </c>
    </row>
    <row r="58" spans="1:3" x14ac:dyDescent="0.35">
      <c r="A58" s="23">
        <v>0.56999999999999995</v>
      </c>
      <c r="B58" s="23">
        <v>31.6350738512769</v>
      </c>
      <c r="C58" s="23">
        <v>1.0078896852533501</v>
      </c>
    </row>
    <row r="59" spans="1:3" x14ac:dyDescent="0.35">
      <c r="A59" s="23">
        <v>0.57999999999999996</v>
      </c>
      <c r="B59" s="23">
        <v>32.359122016751598</v>
      </c>
      <c r="C59" s="23">
        <v>0.99588105108330205</v>
      </c>
    </row>
    <row r="60" spans="1:3" x14ac:dyDescent="0.35">
      <c r="A60" s="23">
        <v>0.59</v>
      </c>
      <c r="B60" s="23">
        <v>33.626835953443504</v>
      </c>
      <c r="C60" s="23">
        <v>1.3463582152021001</v>
      </c>
    </row>
    <row r="61" spans="1:3" x14ac:dyDescent="0.35">
      <c r="A61" s="23">
        <v>0.6</v>
      </c>
      <c r="B61" s="23">
        <v>35.051838447155802</v>
      </c>
      <c r="C61" s="23">
        <v>1.3349111974124499</v>
      </c>
    </row>
    <row r="62" spans="1:3" x14ac:dyDescent="0.35">
      <c r="A62" s="23">
        <v>0.61</v>
      </c>
      <c r="B62" s="23">
        <v>36.296658348268402</v>
      </c>
      <c r="C62" s="23">
        <v>1.22241324097905</v>
      </c>
    </row>
    <row r="63" spans="1:3" x14ac:dyDescent="0.35">
      <c r="A63" s="23">
        <v>0.62</v>
      </c>
      <c r="B63" s="23">
        <v>37.496664929113898</v>
      </c>
      <c r="C63" s="23">
        <v>0.93656663373259996</v>
      </c>
    </row>
    <row r="64" spans="1:3" x14ac:dyDescent="0.35">
      <c r="A64" s="23">
        <v>0.63</v>
      </c>
      <c r="B64" s="23">
        <v>38.169791615733601</v>
      </c>
      <c r="C64" s="23">
        <v>1.2165950055781001</v>
      </c>
    </row>
    <row r="65" spans="1:3" x14ac:dyDescent="0.35">
      <c r="A65" s="23">
        <v>0.64</v>
      </c>
      <c r="B65" s="23">
        <v>39.929854940270097</v>
      </c>
      <c r="C65" s="23">
        <v>1.3195984132041501</v>
      </c>
    </row>
    <row r="66" spans="1:3" x14ac:dyDescent="0.35">
      <c r="A66" s="23">
        <v>0.65</v>
      </c>
      <c r="B66" s="23">
        <v>40.808988442141903</v>
      </c>
      <c r="C66" s="23">
        <v>0.90022005766705304</v>
      </c>
    </row>
    <row r="67" spans="1:3" x14ac:dyDescent="0.35">
      <c r="A67" s="23">
        <v>0.66</v>
      </c>
      <c r="B67" s="23">
        <v>41.730295055604202</v>
      </c>
      <c r="C67" s="23">
        <v>1.1642634190779499</v>
      </c>
    </row>
    <row r="68" spans="1:3" x14ac:dyDescent="0.35">
      <c r="A68" s="23">
        <v>0.67</v>
      </c>
      <c r="B68" s="23">
        <v>43.137515280297798</v>
      </c>
      <c r="C68" s="23">
        <v>0.67353118279934798</v>
      </c>
    </row>
    <row r="69" spans="1:3" x14ac:dyDescent="0.35">
      <c r="A69" s="23">
        <v>0.68</v>
      </c>
      <c r="B69" s="23">
        <v>43.077357421202898</v>
      </c>
      <c r="C69" s="23">
        <v>0.80037235110909999</v>
      </c>
    </row>
    <row r="70" spans="1:3" x14ac:dyDescent="0.35">
      <c r="A70" s="23">
        <v>0.69</v>
      </c>
      <c r="B70" s="23">
        <v>44.738259982515999</v>
      </c>
      <c r="C70" s="23">
        <v>1.71314903638715</v>
      </c>
    </row>
    <row r="71" spans="1:3" x14ac:dyDescent="0.35">
      <c r="A71" s="23">
        <v>0.7</v>
      </c>
      <c r="B71" s="23">
        <v>46.503655493977199</v>
      </c>
      <c r="C71" s="23">
        <v>2.4256672773917001</v>
      </c>
    </row>
    <row r="72" spans="1:3" x14ac:dyDescent="0.35">
      <c r="A72" s="23">
        <v>0.71</v>
      </c>
      <c r="B72" s="23">
        <v>49.589594537299398</v>
      </c>
      <c r="C72" s="23">
        <v>1.6858165092013</v>
      </c>
    </row>
    <row r="73" spans="1:3" x14ac:dyDescent="0.35">
      <c r="A73" s="23">
        <v>0.72</v>
      </c>
      <c r="B73" s="23">
        <v>49.875288512379797</v>
      </c>
      <c r="C73" s="23">
        <v>0.34518358947320099</v>
      </c>
    </row>
    <row r="74" spans="1:3" x14ac:dyDescent="0.35">
      <c r="A74" s="23">
        <v>0.73</v>
      </c>
      <c r="B74" s="23">
        <v>50.279961716245801</v>
      </c>
      <c r="C74" s="23">
        <v>0.24220214355085201</v>
      </c>
    </row>
    <row r="75" spans="1:3" x14ac:dyDescent="0.35">
      <c r="A75" s="23">
        <v>0.74</v>
      </c>
      <c r="B75" s="23">
        <v>50.3596927994815</v>
      </c>
      <c r="C75" s="23">
        <v>0.39692957286889902</v>
      </c>
    </row>
    <row r="76" spans="1:3" x14ac:dyDescent="0.35">
      <c r="A76" s="23">
        <v>0.75</v>
      </c>
      <c r="B76" s="23">
        <v>51.073820861983599</v>
      </c>
      <c r="C76" s="23">
        <v>0.50790448131949995</v>
      </c>
    </row>
    <row r="77" spans="1:3" x14ac:dyDescent="0.35">
      <c r="A77" s="23">
        <v>0.76</v>
      </c>
      <c r="B77" s="23">
        <v>51.3755017621205</v>
      </c>
      <c r="C77" s="23">
        <v>0.75609307621970301</v>
      </c>
    </row>
    <row r="78" spans="1:3" x14ac:dyDescent="0.35">
      <c r="A78" s="23">
        <v>0.77</v>
      </c>
      <c r="B78" s="23">
        <v>52.586007014422997</v>
      </c>
      <c r="C78" s="23">
        <v>0.83952478530685004</v>
      </c>
    </row>
    <row r="79" spans="1:3" x14ac:dyDescent="0.35">
      <c r="A79" s="23">
        <v>0.78</v>
      </c>
      <c r="B79" s="23">
        <v>53.054551332734199</v>
      </c>
      <c r="C79" s="23">
        <v>0.68850356849159799</v>
      </c>
    </row>
    <row r="80" spans="1:3" x14ac:dyDescent="0.35">
      <c r="A80" s="23">
        <v>0.79</v>
      </c>
      <c r="B80" s="23">
        <v>53.963014151406199</v>
      </c>
      <c r="C80" s="23">
        <v>0.850039052915601</v>
      </c>
    </row>
    <row r="81" spans="1:3" x14ac:dyDescent="0.35">
      <c r="A81" s="23">
        <v>0.8</v>
      </c>
      <c r="B81" s="23">
        <v>54.754629438565402</v>
      </c>
      <c r="C81" s="23">
        <v>1.0299816901242</v>
      </c>
    </row>
    <row r="82" spans="1:3" x14ac:dyDescent="0.35">
      <c r="A82" s="23">
        <v>0.81</v>
      </c>
      <c r="B82" s="23">
        <v>56.022977531654597</v>
      </c>
      <c r="C82" s="23">
        <v>0.991516019252348</v>
      </c>
    </row>
    <row r="83" spans="1:3" x14ac:dyDescent="0.35">
      <c r="A83" s="23">
        <v>0.82</v>
      </c>
      <c r="B83" s="23">
        <v>56.737661477070098</v>
      </c>
      <c r="C83" s="23">
        <v>0.194363077407601</v>
      </c>
    </row>
    <row r="84" spans="1:3" x14ac:dyDescent="0.35">
      <c r="A84" s="23">
        <v>0.83</v>
      </c>
      <c r="B84" s="23">
        <v>56.411703686469799</v>
      </c>
      <c r="C84" s="23">
        <v>0.14456462090085201</v>
      </c>
    </row>
    <row r="85" spans="1:3" x14ac:dyDescent="0.35">
      <c r="A85" s="23">
        <v>0.84</v>
      </c>
      <c r="B85" s="23">
        <v>57.026790718871801</v>
      </c>
      <c r="C85" s="23">
        <v>0.342039905763251</v>
      </c>
    </row>
    <row r="86" spans="1:3" x14ac:dyDescent="0.35">
      <c r="A86" s="23">
        <v>0.85</v>
      </c>
      <c r="B86" s="23">
        <v>57.095783497996301</v>
      </c>
      <c r="C86" s="23">
        <v>0.13594827403125001</v>
      </c>
    </row>
    <row r="87" spans="1:3" x14ac:dyDescent="0.35">
      <c r="A87" s="23">
        <v>0.86</v>
      </c>
      <c r="B87" s="23">
        <v>57.298687266934301</v>
      </c>
      <c r="C87" s="23">
        <v>9.2876822079698898E-2</v>
      </c>
    </row>
    <row r="88" spans="1:3" x14ac:dyDescent="0.35">
      <c r="A88" s="23">
        <v>0.87</v>
      </c>
      <c r="B88" s="23">
        <v>57.281537142155699</v>
      </c>
      <c r="C88" s="23">
        <v>-0.32228852601859997</v>
      </c>
    </row>
    <row r="89" spans="1:3" x14ac:dyDescent="0.35">
      <c r="A89" s="23">
        <v>0.88</v>
      </c>
      <c r="B89" s="23">
        <v>56.654110214897102</v>
      </c>
      <c r="C89" s="23">
        <v>-0.25955108442834901</v>
      </c>
    </row>
    <row r="90" spans="1:3" x14ac:dyDescent="0.35">
      <c r="A90" s="23">
        <v>0.89</v>
      </c>
      <c r="B90" s="23">
        <v>56.762434973299001</v>
      </c>
      <c r="C90" s="23">
        <v>-0.121638467545353</v>
      </c>
    </row>
    <row r="91" spans="1:3" x14ac:dyDescent="0.35">
      <c r="A91" s="23">
        <v>0.9</v>
      </c>
      <c r="B91" s="23">
        <v>56.410833279806397</v>
      </c>
      <c r="C91" s="23">
        <v>7.8137366592898203E-2</v>
      </c>
    </row>
    <row r="92" spans="1:3" x14ac:dyDescent="0.35">
      <c r="A92" s="23">
        <v>0.91</v>
      </c>
      <c r="B92" s="23">
        <v>56.918709706484798</v>
      </c>
      <c r="C92" s="23">
        <v>-3.2727960496696802E-2</v>
      </c>
    </row>
    <row r="93" spans="1:3" x14ac:dyDescent="0.35">
      <c r="A93" s="23">
        <v>0.92</v>
      </c>
      <c r="B93" s="23">
        <v>56.345377358813003</v>
      </c>
      <c r="C93" s="23">
        <v>-0.280504151066999</v>
      </c>
    </row>
    <row r="94" spans="1:3" x14ac:dyDescent="0.35">
      <c r="A94" s="23">
        <v>0.93</v>
      </c>
      <c r="B94" s="23">
        <v>56.357701404350799</v>
      </c>
      <c r="C94" s="23">
        <v>-0.11731335103535299</v>
      </c>
    </row>
    <row r="95" spans="1:3" x14ac:dyDescent="0.35">
      <c r="A95" s="23">
        <v>0.94</v>
      </c>
      <c r="B95" s="23">
        <v>56.110750656742297</v>
      </c>
      <c r="C95" s="23">
        <v>3.5261050336600902E-2</v>
      </c>
    </row>
    <row r="96" spans="1:3" x14ac:dyDescent="0.35">
      <c r="A96" s="23">
        <v>0.95</v>
      </c>
      <c r="B96" s="23">
        <v>56.428223505024</v>
      </c>
      <c r="C96" s="23">
        <v>0.1068310956171</v>
      </c>
    </row>
    <row r="97" spans="1:3" x14ac:dyDescent="0.35">
      <c r="A97" s="23">
        <v>0.96</v>
      </c>
      <c r="B97" s="23">
        <v>56.324412847976497</v>
      </c>
      <c r="C97" s="23">
        <v>-4.3927187087401599E-2</v>
      </c>
    </row>
    <row r="98" spans="1:3" x14ac:dyDescent="0.35">
      <c r="A98" s="23">
        <v>0.97</v>
      </c>
      <c r="B98" s="23">
        <v>56.340369130849197</v>
      </c>
      <c r="C98" s="23">
        <v>-0.24282915336869901</v>
      </c>
    </row>
    <row r="99" spans="1:3" x14ac:dyDescent="0.35">
      <c r="A99" s="23">
        <v>0.98</v>
      </c>
      <c r="B99" s="23">
        <v>55.838754541239098</v>
      </c>
      <c r="C99" s="23">
        <v>5.5815940352300003E-2</v>
      </c>
    </row>
    <row r="100" spans="1:3" x14ac:dyDescent="0.35">
      <c r="A100" s="23">
        <v>0.99</v>
      </c>
      <c r="B100" s="23">
        <v>56.452001011553797</v>
      </c>
      <c r="C100" s="23">
        <v>-1.99602058064485E-2</v>
      </c>
    </row>
    <row r="101" spans="1:3" x14ac:dyDescent="0.35">
      <c r="A101" s="23">
        <v>1</v>
      </c>
      <c r="B101" s="23">
        <v>55.798834129626201</v>
      </c>
      <c r="C101" s="23">
        <v>-0.25360278081734899</v>
      </c>
    </row>
    <row r="102" spans="1:3" x14ac:dyDescent="0.35">
      <c r="A102" s="23">
        <v>1.01</v>
      </c>
      <c r="B102" s="23">
        <v>55.944795449919098</v>
      </c>
      <c r="C102" s="23">
        <v>-8.7215622061400197E-2</v>
      </c>
    </row>
    <row r="103" spans="1:3" x14ac:dyDescent="0.35">
      <c r="A103" s="23">
        <v>1.02</v>
      </c>
      <c r="B103" s="23">
        <v>55.6244028855034</v>
      </c>
      <c r="C103" s="23">
        <v>-0.25489883491534798</v>
      </c>
    </row>
    <row r="104" spans="1:3" x14ac:dyDescent="0.35">
      <c r="A104" s="23">
        <v>1.03</v>
      </c>
      <c r="B104" s="23">
        <v>55.434997780088402</v>
      </c>
      <c r="C104" s="23">
        <v>1.33336392210026E-3</v>
      </c>
    </row>
    <row r="105" spans="1:3" x14ac:dyDescent="0.35">
      <c r="A105" s="23">
        <v>1.04</v>
      </c>
      <c r="B105" s="23">
        <v>55.627069613347601</v>
      </c>
      <c r="C105" s="23">
        <v>0.17242454937354901</v>
      </c>
    </row>
    <row r="106" spans="1:3" x14ac:dyDescent="0.35">
      <c r="A106" s="23">
        <v>1.05</v>
      </c>
      <c r="B106" s="23">
        <v>55.7798468788355</v>
      </c>
      <c r="C106" s="23">
        <v>3.2521046120198398E-2</v>
      </c>
    </row>
    <row r="107" spans="1:3" x14ac:dyDescent="0.35">
      <c r="A107" s="23">
        <v>1.06</v>
      </c>
      <c r="B107" s="23">
        <v>55.692111705587998</v>
      </c>
      <c r="C107" s="23">
        <v>-0.10076598062725101</v>
      </c>
    </row>
    <row r="108" spans="1:3" x14ac:dyDescent="0.35">
      <c r="A108" s="23">
        <v>1.07</v>
      </c>
      <c r="B108" s="23">
        <v>55.578314917580997</v>
      </c>
      <c r="C108" s="23">
        <v>-4.1955705043797302E-2</v>
      </c>
    </row>
    <row r="109" spans="1:3" x14ac:dyDescent="0.35">
      <c r="A109" s="23">
        <v>1.08</v>
      </c>
      <c r="B109" s="23">
        <v>55.608200295500403</v>
      </c>
      <c r="C109" s="23">
        <v>3.96028639044523E-2</v>
      </c>
    </row>
    <row r="110" spans="1:3" x14ac:dyDescent="0.35">
      <c r="A110" s="23">
        <v>1.0900000000000001</v>
      </c>
      <c r="B110" s="23">
        <v>55.657520645389901</v>
      </c>
      <c r="C110" s="23">
        <v>-6.6801879140150802E-2</v>
      </c>
    </row>
    <row r="111" spans="1:3" x14ac:dyDescent="0.35">
      <c r="A111" s="23">
        <v>1.1000000000000001</v>
      </c>
      <c r="B111" s="23">
        <v>55.474596537220101</v>
      </c>
      <c r="C111" s="23">
        <v>-0.148559223543099</v>
      </c>
    </row>
    <row r="112" spans="1:3" x14ac:dyDescent="0.35">
      <c r="A112" s="23">
        <v>1.1100000000000001</v>
      </c>
      <c r="B112" s="23">
        <v>55.360402198303703</v>
      </c>
      <c r="C112" s="23">
        <v>-3.9951509807298898E-2</v>
      </c>
    </row>
    <row r="113" spans="1:3" x14ac:dyDescent="0.35">
      <c r="A113" s="23">
        <v>1.1200000000000001</v>
      </c>
      <c r="B113" s="23">
        <v>55.394693517605504</v>
      </c>
      <c r="C113" s="23">
        <v>6.2526047857648606E-2</v>
      </c>
    </row>
    <row r="114" spans="1:3" x14ac:dyDescent="0.35">
      <c r="A114" s="23">
        <v>1.1299999999999999</v>
      </c>
      <c r="B114" s="23">
        <v>55.485454294019</v>
      </c>
      <c r="C114" s="23">
        <v>-0.155124953216152</v>
      </c>
    </row>
    <row r="115" spans="1:3" x14ac:dyDescent="0.35">
      <c r="A115" s="23">
        <v>1.1399999999999999</v>
      </c>
      <c r="B115" s="23">
        <v>55.084443611173199</v>
      </c>
      <c r="C115" s="23">
        <v>-0.21851112125274999</v>
      </c>
    </row>
    <row r="116" spans="1:3" x14ac:dyDescent="0.35">
      <c r="A116" s="23">
        <v>1.1499999999999999</v>
      </c>
      <c r="B116" s="23">
        <v>55.048432051513501</v>
      </c>
      <c r="C116" s="23">
        <v>-5.2441458091507798E-3</v>
      </c>
    </row>
    <row r="117" spans="1:3" x14ac:dyDescent="0.35">
      <c r="A117" s="23">
        <v>1.1599999999999999</v>
      </c>
      <c r="B117" s="23">
        <v>55.073955319554898</v>
      </c>
      <c r="C117" s="23">
        <v>-0.102468154027601</v>
      </c>
    </row>
    <row r="118" spans="1:3" x14ac:dyDescent="0.35">
      <c r="A118" s="23">
        <v>1.17</v>
      </c>
      <c r="B118" s="23">
        <v>54.843495743458298</v>
      </c>
      <c r="C118" s="23">
        <v>-0.172533886942698</v>
      </c>
    </row>
    <row r="119" spans="1:3" x14ac:dyDescent="0.35">
      <c r="A119" s="23">
        <v>1.18</v>
      </c>
      <c r="B119" s="23">
        <v>54.728887545669501</v>
      </c>
      <c r="C119" s="23">
        <v>-3.3052423660297599E-2</v>
      </c>
    </row>
    <row r="120" spans="1:3" x14ac:dyDescent="0.35">
      <c r="A120" s="23">
        <v>1.19</v>
      </c>
      <c r="B120" s="23">
        <v>54.777390896137703</v>
      </c>
      <c r="C120" s="23">
        <v>2.4166231334397999E-2</v>
      </c>
    </row>
    <row r="121" spans="1:3" x14ac:dyDescent="0.35">
      <c r="A121" s="23">
        <v>1.2</v>
      </c>
      <c r="B121" s="23">
        <v>54.777220008338297</v>
      </c>
      <c r="C121" s="23">
        <v>4.6618043215449503E-2</v>
      </c>
    </row>
    <row r="122" spans="1:3" x14ac:dyDescent="0.35">
      <c r="A122" s="23">
        <v>1.21</v>
      </c>
      <c r="B122" s="23">
        <v>54.870626982568602</v>
      </c>
      <c r="C122" s="23">
        <v>0.14873923510065301</v>
      </c>
    </row>
    <row r="123" spans="1:3" x14ac:dyDescent="0.35">
      <c r="A123" s="23">
        <v>1.22</v>
      </c>
      <c r="B123" s="23">
        <v>55.074698478539602</v>
      </c>
      <c r="C123" s="23">
        <v>-2.0839197695451599E-2</v>
      </c>
    </row>
    <row r="124" spans="1:3" x14ac:dyDescent="0.35">
      <c r="A124" s="23">
        <v>1.23</v>
      </c>
      <c r="B124" s="23">
        <v>54.828948587177699</v>
      </c>
      <c r="C124" s="23">
        <v>-0.17174091835400099</v>
      </c>
    </row>
    <row r="125" spans="1:3" x14ac:dyDescent="0.35">
      <c r="A125" s="23">
        <v>1.24</v>
      </c>
      <c r="B125" s="23">
        <v>54.731216641831601</v>
      </c>
      <c r="C125" s="23">
        <v>-5.71078997196501E-2</v>
      </c>
    </row>
    <row r="126" spans="1:3" x14ac:dyDescent="0.35">
      <c r="A126" s="23">
        <v>1.25</v>
      </c>
      <c r="B126" s="23">
        <v>54.714732787738399</v>
      </c>
      <c r="C126" s="23">
        <v>7.9538388208099803E-2</v>
      </c>
    </row>
    <row r="127" spans="1:3" x14ac:dyDescent="0.35">
      <c r="A127" s="23">
        <v>1.26</v>
      </c>
      <c r="B127" s="23">
        <v>54.890293418247801</v>
      </c>
      <c r="C127" s="23">
        <v>-0.14652685044914901</v>
      </c>
    </row>
    <row r="128" spans="1:3" x14ac:dyDescent="0.35">
      <c r="A128" s="23">
        <v>1.27</v>
      </c>
      <c r="B128" s="23">
        <v>54.421679086840101</v>
      </c>
      <c r="C128" s="23">
        <v>-0.142551189271199</v>
      </c>
    </row>
    <row r="129" spans="1:3" x14ac:dyDescent="0.35">
      <c r="A129" s="23">
        <v>1.28</v>
      </c>
      <c r="B129" s="23">
        <v>54.605191039705403</v>
      </c>
      <c r="C129" s="23">
        <v>-2.82980000073501E-2</v>
      </c>
    </row>
    <row r="130" spans="1:3" x14ac:dyDescent="0.35">
      <c r="A130" s="23">
        <v>1.29</v>
      </c>
      <c r="B130" s="23">
        <v>54.3650830868254</v>
      </c>
      <c r="C130" s="23">
        <v>-0.54242422357645004</v>
      </c>
    </row>
    <row r="131" spans="1:3" x14ac:dyDescent="0.35">
      <c r="A131" s="23">
        <v>1.3</v>
      </c>
      <c r="B131" s="23">
        <v>53.520342592552502</v>
      </c>
      <c r="C131" s="23">
        <v>-0.93692325284275002</v>
      </c>
    </row>
    <row r="132" spans="1:3" x14ac:dyDescent="0.35">
      <c r="A132" s="23">
        <v>1.31</v>
      </c>
      <c r="B132" s="23">
        <v>52.491236581139901</v>
      </c>
      <c r="C132" s="23">
        <v>-1.18945547105895</v>
      </c>
    </row>
    <row r="133" spans="1:3" x14ac:dyDescent="0.35">
      <c r="A133" s="23">
        <v>1.32</v>
      </c>
      <c r="B133" s="23">
        <v>51.141431650434598</v>
      </c>
      <c r="C133" s="23">
        <v>-2.6343898586963999</v>
      </c>
    </row>
    <row r="134" spans="1:3" x14ac:dyDescent="0.35">
      <c r="A134" s="23">
        <v>1.33</v>
      </c>
      <c r="B134" s="23">
        <v>47.222456863747098</v>
      </c>
      <c r="C134" s="23">
        <v>-2.6161661487051502</v>
      </c>
    </row>
    <row r="135" spans="1:3" x14ac:dyDescent="0.35">
      <c r="A135" s="23">
        <v>1.34</v>
      </c>
      <c r="B135" s="23">
        <v>45.909099353024303</v>
      </c>
      <c r="C135" s="23">
        <v>-2.8341665951200001</v>
      </c>
    </row>
    <row r="136" spans="1:3" x14ac:dyDescent="0.35">
      <c r="A136" s="23">
        <v>1.35</v>
      </c>
      <c r="B136" s="23">
        <v>41.5541236735071</v>
      </c>
      <c r="C136" s="23">
        <v>-2.9677531132761001</v>
      </c>
    </row>
    <row r="137" spans="1:3" x14ac:dyDescent="0.35">
      <c r="A137" s="23">
        <v>1.36</v>
      </c>
      <c r="B137" s="23">
        <v>39.973593126472103</v>
      </c>
      <c r="C137" s="23">
        <v>-1.36633849012105</v>
      </c>
    </row>
    <row r="138" spans="1:3" x14ac:dyDescent="0.35">
      <c r="A138" s="23">
        <v>1.37</v>
      </c>
      <c r="B138" s="23">
        <v>38.821446693265003</v>
      </c>
      <c r="C138" s="23">
        <v>-2.6785999575393502</v>
      </c>
    </row>
    <row r="139" spans="1:3" x14ac:dyDescent="0.35">
      <c r="A139" s="23">
        <v>1.38</v>
      </c>
      <c r="B139" s="23">
        <v>34.616393211393401</v>
      </c>
      <c r="C139" s="23">
        <v>-3.7761042621974501</v>
      </c>
    </row>
    <row r="140" spans="1:3" x14ac:dyDescent="0.35">
      <c r="A140" s="23">
        <v>1.39</v>
      </c>
      <c r="B140" s="23">
        <v>31.2692381688701</v>
      </c>
      <c r="C140" s="23">
        <v>-2.08597647994555</v>
      </c>
    </row>
    <row r="141" spans="1:3" x14ac:dyDescent="0.35">
      <c r="A141" s="23">
        <v>1.4</v>
      </c>
      <c r="B141" s="23">
        <v>30.4444402515023</v>
      </c>
      <c r="C141" s="23">
        <v>-3.2549979090745502</v>
      </c>
    </row>
    <row r="142" spans="1:3" x14ac:dyDescent="0.35">
      <c r="A142" s="23">
        <v>1.41</v>
      </c>
      <c r="B142" s="23">
        <v>24.759242350720999</v>
      </c>
      <c r="C142" s="23">
        <v>-3.6828691788921502</v>
      </c>
    </row>
    <row r="143" spans="1:3" x14ac:dyDescent="0.35">
      <c r="A143" s="23">
        <v>1.42</v>
      </c>
      <c r="B143" s="23">
        <v>23.078701893718002</v>
      </c>
      <c r="C143" s="23">
        <v>-1.9108334590821501</v>
      </c>
    </row>
    <row r="144" spans="1:3" x14ac:dyDescent="0.35">
      <c r="A144" s="23">
        <v>1.43</v>
      </c>
      <c r="B144" s="23">
        <v>20.937575432556699</v>
      </c>
      <c r="C144" s="23">
        <v>-2.0412727816637499</v>
      </c>
    </row>
    <row r="145" spans="1:3" x14ac:dyDescent="0.35">
      <c r="A145" s="23">
        <v>1.44</v>
      </c>
      <c r="B145" s="23">
        <v>18.996156330390502</v>
      </c>
      <c r="C145" s="23">
        <v>-1.37365044802835</v>
      </c>
    </row>
    <row r="146" spans="1:3" x14ac:dyDescent="0.35">
      <c r="A146" s="23">
        <v>1.45</v>
      </c>
      <c r="B146" s="23">
        <v>18.190274536499999</v>
      </c>
      <c r="C146" s="23">
        <v>-1.4474993315293001</v>
      </c>
    </row>
    <row r="147" spans="1:3" x14ac:dyDescent="0.35">
      <c r="A147" s="23">
        <v>1.46</v>
      </c>
      <c r="B147" s="23">
        <v>16.101157667331901</v>
      </c>
      <c r="C147" s="23">
        <v>-1.4880401239301499</v>
      </c>
    </row>
    <row r="148" spans="1:3" x14ac:dyDescent="0.35">
      <c r="A148" s="23">
        <v>1.47</v>
      </c>
      <c r="B148" s="23">
        <v>15.2141942886397</v>
      </c>
      <c r="C148" s="23">
        <v>-1.4662002131746501</v>
      </c>
    </row>
    <row r="149" spans="1:3" x14ac:dyDescent="0.35">
      <c r="A149" s="23">
        <v>1.48</v>
      </c>
      <c r="B149" s="23">
        <v>13.1687572409826</v>
      </c>
      <c r="C149" s="23">
        <v>-2.4758273921242999</v>
      </c>
    </row>
    <row r="150" spans="1:3" x14ac:dyDescent="0.35">
      <c r="A150" s="23">
        <v>1.49</v>
      </c>
      <c r="B150" s="23">
        <v>10.2625395043911</v>
      </c>
      <c r="C150" s="23">
        <v>-0.67745165944226005</v>
      </c>
    </row>
    <row r="151" spans="1:3" x14ac:dyDescent="0.35">
      <c r="A151" s="23">
        <v>1.5</v>
      </c>
      <c r="B151" s="23">
        <v>11.813853922098099</v>
      </c>
      <c r="C151" s="23">
        <v>0.440285279553494</v>
      </c>
    </row>
    <row r="152" spans="1:3" x14ac:dyDescent="0.35">
      <c r="A152" s="23">
        <v>1.51</v>
      </c>
      <c r="B152" s="23">
        <v>11.143110063498099</v>
      </c>
      <c r="C152" s="23">
        <v>-1.0028837536815001</v>
      </c>
    </row>
    <row r="153" spans="1:3" x14ac:dyDescent="0.35">
      <c r="A153" s="23">
        <v>1.52</v>
      </c>
      <c r="B153" s="23">
        <v>9.8080864147351097</v>
      </c>
      <c r="C153" s="23">
        <v>-1.06055588567598</v>
      </c>
    </row>
    <row r="154" spans="1:3" x14ac:dyDescent="0.35">
      <c r="A154" s="23">
        <v>1.53</v>
      </c>
      <c r="B154" s="23">
        <v>9.0219982921461508</v>
      </c>
      <c r="C154" s="23">
        <v>-0.52147279634705102</v>
      </c>
    </row>
    <row r="155" spans="1:3" x14ac:dyDescent="0.35">
      <c r="A155" s="23">
        <v>1.54</v>
      </c>
      <c r="B155" s="23">
        <v>8.7651408220410101</v>
      </c>
      <c r="C155" s="23">
        <v>-0.97177763657371996</v>
      </c>
    </row>
    <row r="156" spans="1:3" x14ac:dyDescent="0.35">
      <c r="A156" s="23">
        <v>1.55</v>
      </c>
      <c r="B156" s="23">
        <v>7.0784430189987102</v>
      </c>
      <c r="C156" s="23">
        <v>-1.16578337202653</v>
      </c>
    </row>
    <row r="157" spans="1:3" x14ac:dyDescent="0.35">
      <c r="A157" s="23">
        <v>1.56</v>
      </c>
      <c r="B157" s="23">
        <v>6.4335740779879496</v>
      </c>
      <c r="C157" s="23">
        <v>-0.51983634396696998</v>
      </c>
    </row>
    <row r="158" spans="1:3" x14ac:dyDescent="0.35">
      <c r="A158" s="23">
        <v>1.57</v>
      </c>
      <c r="B158" s="23">
        <v>6.0387703310647698</v>
      </c>
      <c r="C158" s="23">
        <v>-0.65465584718473302</v>
      </c>
    </row>
    <row r="159" spans="1:3" x14ac:dyDescent="0.35">
      <c r="A159" s="23">
        <v>1.58</v>
      </c>
      <c r="B159" s="23">
        <v>5.1242623836184897</v>
      </c>
      <c r="C159" s="23">
        <v>-0.40727532726090998</v>
      </c>
    </row>
    <row r="160" spans="1:3" x14ac:dyDescent="0.35">
      <c r="A160" s="23">
        <v>1.59</v>
      </c>
      <c r="B160" s="23">
        <v>5.2242196765429503</v>
      </c>
      <c r="C160" s="23">
        <v>-7.2560773385207597E-2</v>
      </c>
    </row>
    <row r="161" spans="1:3" x14ac:dyDescent="0.35">
      <c r="A161" s="23">
        <v>1.6</v>
      </c>
      <c r="B161" s="23">
        <v>4.9791408368480701</v>
      </c>
      <c r="C161" s="23">
        <v>-0.62059503689384599</v>
      </c>
    </row>
    <row r="162" spans="1:3" x14ac:dyDescent="0.35">
      <c r="A162" s="23">
        <v>1.61</v>
      </c>
      <c r="B162" s="23">
        <v>3.9830296027552601</v>
      </c>
      <c r="C162" s="23">
        <v>-0.46885917162480001</v>
      </c>
    </row>
    <row r="163" spans="1:3" x14ac:dyDescent="0.35">
      <c r="A163" s="23">
        <v>1.62</v>
      </c>
      <c r="B163" s="23">
        <v>4.0414224935984704</v>
      </c>
      <c r="C163" s="23">
        <v>-0.222928552647228</v>
      </c>
    </row>
    <row r="164" spans="1:3" x14ac:dyDescent="0.35">
      <c r="A164" s="23">
        <v>1.63</v>
      </c>
      <c r="B164" s="23">
        <v>3.5371724974608001</v>
      </c>
      <c r="C164" s="23">
        <v>-0.42788181871265002</v>
      </c>
    </row>
    <row r="165" spans="1:3" x14ac:dyDescent="0.35">
      <c r="A165" s="23">
        <v>1.64</v>
      </c>
      <c r="B165" s="23">
        <v>3.1856588561731698</v>
      </c>
      <c r="C165" s="23">
        <v>-0.300977220338776</v>
      </c>
    </row>
    <row r="166" spans="1:3" x14ac:dyDescent="0.35">
      <c r="A166" s="23">
        <v>1.65</v>
      </c>
      <c r="B166" s="23">
        <v>2.93521805678325</v>
      </c>
      <c r="C166" s="23">
        <v>-7.0969395880364994E-2</v>
      </c>
    </row>
    <row r="167" spans="1:3" x14ac:dyDescent="0.35">
      <c r="A167" s="23">
        <v>1.66</v>
      </c>
      <c r="B167" s="23">
        <v>3.0437200644124398</v>
      </c>
      <c r="C167" s="23">
        <v>0.13887590024436999</v>
      </c>
    </row>
    <row r="168" spans="1:3" x14ac:dyDescent="0.35">
      <c r="A168" s="23">
        <v>1.67</v>
      </c>
      <c r="B168" s="23">
        <v>3.21296985727199</v>
      </c>
      <c r="C168" s="23">
        <v>-9.2517664594169893E-2</v>
      </c>
    </row>
    <row r="169" spans="1:3" x14ac:dyDescent="0.35">
      <c r="A169" s="23">
        <v>1.68</v>
      </c>
      <c r="B169" s="23">
        <v>2.8586847352241</v>
      </c>
      <c r="C169" s="23">
        <v>-0.26897241624464002</v>
      </c>
    </row>
    <row r="170" spans="1:3" x14ac:dyDescent="0.35">
      <c r="A170" s="23">
        <v>1.69</v>
      </c>
      <c r="B170" s="23">
        <v>2.6750250247827099</v>
      </c>
      <c r="C170" s="23">
        <v>-0.1294705255802</v>
      </c>
    </row>
    <row r="171" spans="1:3" x14ac:dyDescent="0.35">
      <c r="A171" s="23">
        <v>1.7</v>
      </c>
      <c r="B171" s="23">
        <v>2.5997436840637</v>
      </c>
      <c r="C171" s="23">
        <v>-0.31124792571381998</v>
      </c>
    </row>
    <row r="172" spans="1:3" x14ac:dyDescent="0.35">
      <c r="A172" s="23">
        <v>1.71</v>
      </c>
      <c r="B172" s="23">
        <v>2.0525291733550701</v>
      </c>
      <c r="C172" s="23">
        <v>-0.32536551787923501</v>
      </c>
    </row>
    <row r="173" spans="1:3" x14ac:dyDescent="0.35">
      <c r="A173" s="23">
        <v>1.72</v>
      </c>
      <c r="B173" s="23">
        <v>1.9490126483052299</v>
      </c>
      <c r="C173" s="23">
        <v>-2.1213709116729901E-2</v>
      </c>
    </row>
    <row r="174" spans="1:3" x14ac:dyDescent="0.35">
      <c r="A174" s="23">
        <v>1.73</v>
      </c>
      <c r="B174" s="23">
        <v>2.0101017551216098</v>
      </c>
      <c r="C174" s="23">
        <v>5.0906881316045198E-2</v>
      </c>
    </row>
    <row r="175" spans="1:3" x14ac:dyDescent="0.35">
      <c r="A175" s="23">
        <v>1.74</v>
      </c>
      <c r="B175" s="23">
        <v>2.05082641093732</v>
      </c>
      <c r="C175" s="23">
        <v>-7.9083044737529903E-2</v>
      </c>
    </row>
    <row r="176" spans="1:3" x14ac:dyDescent="0.35">
      <c r="A176" s="23">
        <v>1.75</v>
      </c>
      <c r="B176" s="23">
        <v>1.85193566564655</v>
      </c>
      <c r="C176" s="23">
        <v>5.1439556262660002E-2</v>
      </c>
    </row>
    <row r="177" spans="1:3" x14ac:dyDescent="0.35">
      <c r="A177" s="23">
        <v>1.76</v>
      </c>
      <c r="B177" s="23">
        <v>2.1537055234626399</v>
      </c>
      <c r="C177" s="23">
        <v>0.121879930565955</v>
      </c>
    </row>
    <row r="178" spans="1:3" x14ac:dyDescent="0.35">
      <c r="A178" s="23">
        <v>1.77</v>
      </c>
      <c r="B178" s="23">
        <v>2.09569552677846</v>
      </c>
      <c r="C178" s="23">
        <v>-9.4200677321205004E-2</v>
      </c>
    </row>
    <row r="179" spans="1:3" x14ac:dyDescent="0.35">
      <c r="A179" s="23">
        <v>1.78</v>
      </c>
      <c r="B179" s="23">
        <v>1.96530416882023</v>
      </c>
      <c r="C179" s="23">
        <v>5.5190922797898603E-3</v>
      </c>
    </row>
    <row r="180" spans="1:3" x14ac:dyDescent="0.35">
      <c r="A180" s="23">
        <v>1.79</v>
      </c>
      <c r="B180" s="23">
        <v>2.1067337113380402</v>
      </c>
      <c r="C180" s="23">
        <v>5.9757127973499899E-2</v>
      </c>
    </row>
    <row r="181" spans="1:3" x14ac:dyDescent="0.35">
      <c r="A181" s="23">
        <v>1.8</v>
      </c>
      <c r="B181" s="23">
        <v>2.0848184247672301</v>
      </c>
      <c r="C181" s="23">
        <v>1.87303225588351E-2</v>
      </c>
    </row>
    <row r="182" spans="1:3" x14ac:dyDescent="0.35">
      <c r="A182" s="23">
        <v>1.81</v>
      </c>
      <c r="B182" s="23">
        <v>2.14419435645571</v>
      </c>
      <c r="C182" s="23">
        <v>-9.8524916578594898E-2</v>
      </c>
    </row>
    <row r="183" spans="1:3" x14ac:dyDescent="0.35">
      <c r="A183" s="23">
        <v>1.82</v>
      </c>
      <c r="B183" s="23">
        <v>1.88776859161004</v>
      </c>
      <c r="C183" s="23">
        <v>0.114959421127195</v>
      </c>
    </row>
    <row r="184" spans="1:3" x14ac:dyDescent="0.35">
      <c r="A184" s="23">
        <v>1.83</v>
      </c>
      <c r="B184" s="23">
        <v>2.3741131987100998</v>
      </c>
      <c r="C184" s="23">
        <v>5.27448597644549E-2</v>
      </c>
    </row>
    <row r="185" spans="1:3" x14ac:dyDescent="0.35">
      <c r="A185" s="23">
        <v>1.84</v>
      </c>
      <c r="B185" s="23">
        <v>1.9932583111389499</v>
      </c>
      <c r="C185" s="23">
        <v>-1.6376434441745E-2</v>
      </c>
    </row>
    <row r="186" spans="1:3" x14ac:dyDescent="0.35">
      <c r="A186" s="23">
        <v>1.85</v>
      </c>
      <c r="B186" s="23">
        <v>2.3413603298266099</v>
      </c>
      <c r="C186" s="23">
        <v>0.21632870157498499</v>
      </c>
    </row>
    <row r="187" spans="1:3" x14ac:dyDescent="0.35">
      <c r="A187" s="23">
        <v>1.86</v>
      </c>
      <c r="B187" s="23">
        <v>2.4259157142889198</v>
      </c>
      <c r="C187" s="23">
        <v>0.15683327170826999</v>
      </c>
    </row>
    <row r="188" spans="1:3" x14ac:dyDescent="0.35">
      <c r="A188" s="23">
        <v>1.87</v>
      </c>
      <c r="B188" s="23">
        <v>2.6550268732431501</v>
      </c>
      <c r="C188" s="23">
        <v>-4.9424384681725102E-2</v>
      </c>
    </row>
    <row r="189" spans="1:3" x14ac:dyDescent="0.35">
      <c r="A189" s="23">
        <v>1.88</v>
      </c>
      <c r="B189" s="23">
        <v>2.3270669449254702</v>
      </c>
      <c r="C189" s="23">
        <v>-0.186919332130975</v>
      </c>
    </row>
    <row r="190" spans="1:3" x14ac:dyDescent="0.35">
      <c r="A190" s="23">
        <v>1.89</v>
      </c>
      <c r="B190" s="23">
        <v>2.2811882089812001</v>
      </c>
      <c r="C190" s="23">
        <v>-5.9071126771384798E-2</v>
      </c>
    </row>
    <row r="191" spans="1:3" x14ac:dyDescent="0.35">
      <c r="A191" s="23">
        <v>1.9</v>
      </c>
      <c r="B191" s="23">
        <v>2.2089246913827001</v>
      </c>
      <c r="C191" s="23">
        <v>-4.6744633893849299E-3</v>
      </c>
    </row>
    <row r="192" spans="1:3" x14ac:dyDescent="0.35">
      <c r="A192" s="23">
        <v>1.91</v>
      </c>
      <c r="B192" s="23">
        <v>2.2718392822024298</v>
      </c>
      <c r="C192" s="23">
        <v>2.4821174042499701E-3</v>
      </c>
    </row>
    <row r="193" spans="1:3" x14ac:dyDescent="0.35">
      <c r="A193" s="23">
        <v>1.92</v>
      </c>
      <c r="B193" s="23">
        <v>2.2138889261912</v>
      </c>
      <c r="C193" s="23">
        <v>0.10815587828813999</v>
      </c>
    </row>
    <row r="194" spans="1:3" x14ac:dyDescent="0.35">
      <c r="A194" s="23">
        <v>1.93</v>
      </c>
      <c r="B194" s="23">
        <v>2.4881510387787098</v>
      </c>
      <c r="C194" s="23">
        <v>0.17587782988558501</v>
      </c>
    </row>
    <row r="195" spans="1:3" x14ac:dyDescent="0.35">
      <c r="A195" s="23">
        <v>1.94</v>
      </c>
      <c r="B195" s="23">
        <v>2.56564458596237</v>
      </c>
      <c r="C195" s="23">
        <v>0.79150899114460405</v>
      </c>
    </row>
    <row r="196" spans="1:3" x14ac:dyDescent="0.35">
      <c r="A196" s="23">
        <v>1.95</v>
      </c>
      <c r="B196" s="23">
        <v>4.0711690210679201</v>
      </c>
      <c r="C196" s="23">
        <v>0.81874458961518504</v>
      </c>
    </row>
    <row r="197" spans="1:3" x14ac:dyDescent="0.35">
      <c r="A197" s="23">
        <v>1.96</v>
      </c>
      <c r="B197" s="23">
        <v>4.2031337651927396</v>
      </c>
      <c r="C197" s="23">
        <v>-3.4525343861687E-2</v>
      </c>
    </row>
    <row r="198" spans="1:3" x14ac:dyDescent="0.35">
      <c r="A198" s="23">
        <v>1.97</v>
      </c>
      <c r="B198" s="23">
        <v>4.0021183333445398</v>
      </c>
      <c r="C198" s="23">
        <v>0.26944257368094299</v>
      </c>
    </row>
    <row r="199" spans="1:3" x14ac:dyDescent="0.35">
      <c r="A199" s="23">
        <v>1.98</v>
      </c>
      <c r="B199" s="23">
        <v>4.7420189125546299</v>
      </c>
      <c r="C199" s="23">
        <v>0.34299848027166602</v>
      </c>
    </row>
    <row r="200" spans="1:3" x14ac:dyDescent="0.35">
      <c r="A200" s="23">
        <v>1.99</v>
      </c>
      <c r="B200" s="23">
        <v>4.6881152938878801</v>
      </c>
      <c r="C200" s="23">
        <v>-2.22813359124556E-2</v>
      </c>
    </row>
    <row r="201" spans="1:3" x14ac:dyDescent="0.35">
      <c r="A201" s="23">
        <v>2</v>
      </c>
      <c r="B201" s="23">
        <v>4.6974562407297098</v>
      </c>
      <c r="C201" s="23">
        <v>0.224598891763898</v>
      </c>
    </row>
    <row r="202" spans="1:3" x14ac:dyDescent="0.35">
      <c r="A202" s="23">
        <v>2.0099999999999998</v>
      </c>
      <c r="B202" s="23">
        <v>5.1373130774156701</v>
      </c>
      <c r="C202" s="23">
        <v>0.28808289503726597</v>
      </c>
    </row>
    <row r="203" spans="1:3" x14ac:dyDescent="0.35">
      <c r="A203" s="23">
        <v>2.02</v>
      </c>
      <c r="B203" s="23">
        <v>5.2736220308042503</v>
      </c>
      <c r="C203" s="23">
        <v>-3.3912660079161501E-2</v>
      </c>
    </row>
    <row r="204" spans="1:3" x14ac:dyDescent="0.35">
      <c r="A204" s="23">
        <v>2.0299999999999998</v>
      </c>
      <c r="B204" s="23">
        <v>5.0694877572573498</v>
      </c>
      <c r="C204" s="23">
        <v>0.18312246675605701</v>
      </c>
    </row>
    <row r="205" spans="1:3" x14ac:dyDescent="0.35">
      <c r="A205" s="23">
        <v>2.04</v>
      </c>
      <c r="B205" s="23">
        <v>5.6398669643163597</v>
      </c>
      <c r="C205" s="23">
        <v>0.36993641513154102</v>
      </c>
    </row>
    <row r="206" spans="1:3" x14ac:dyDescent="0.35">
      <c r="A206" s="23">
        <v>2.0499999999999998</v>
      </c>
      <c r="B206" s="23">
        <v>5.8093605875204304</v>
      </c>
      <c r="C206" s="23">
        <v>0.18031524566379001</v>
      </c>
    </row>
    <row r="207" spans="1:3" x14ac:dyDescent="0.35">
      <c r="A207" s="23">
        <v>2.06</v>
      </c>
      <c r="B207" s="23">
        <v>6.0004974556439397</v>
      </c>
      <c r="C207" s="23">
        <v>3.4850611633109999E-2</v>
      </c>
    </row>
    <row r="208" spans="1:3" x14ac:dyDescent="0.35">
      <c r="A208" s="23">
        <v>2.0699999999999998</v>
      </c>
      <c r="B208" s="23">
        <v>5.8790618107866504</v>
      </c>
      <c r="C208" s="23">
        <v>-0.140851757616865</v>
      </c>
    </row>
    <row r="209" spans="1:3" x14ac:dyDescent="0.35">
      <c r="A209" s="23">
        <v>2.08</v>
      </c>
      <c r="B209" s="23">
        <v>5.7187939404102099</v>
      </c>
      <c r="C209" s="23">
        <v>8.9691964996655202E-2</v>
      </c>
    </row>
    <row r="210" spans="1:3" x14ac:dyDescent="0.35">
      <c r="A210" s="23">
        <v>2.09</v>
      </c>
      <c r="B210" s="23">
        <v>6.0584457407799599</v>
      </c>
      <c r="C210" s="23">
        <v>0.15191653207896</v>
      </c>
    </row>
    <row r="211" spans="1:3" x14ac:dyDescent="0.35">
      <c r="A211" s="23">
        <v>2.1</v>
      </c>
      <c r="B211" s="23">
        <v>6.0226270045681298</v>
      </c>
      <c r="C211" s="23">
        <v>0.30662531184699499</v>
      </c>
    </row>
    <row r="212" spans="1:3" x14ac:dyDescent="0.35">
      <c r="A212" s="23">
        <v>2.11</v>
      </c>
      <c r="B212" s="23">
        <v>6.6716963644739504</v>
      </c>
      <c r="C212" s="23">
        <v>0.477883040308485</v>
      </c>
    </row>
    <row r="213" spans="1:3" x14ac:dyDescent="0.35">
      <c r="A213" s="23">
        <v>2.12</v>
      </c>
      <c r="B213" s="23">
        <v>6.9783930851851004</v>
      </c>
      <c r="C213" s="23">
        <v>0.25814804414684001</v>
      </c>
    </row>
    <row r="214" spans="1:3" x14ac:dyDescent="0.35">
      <c r="A214" s="23">
        <v>2.13</v>
      </c>
      <c r="B214" s="23">
        <v>7.18799245276763</v>
      </c>
      <c r="C214" s="23">
        <v>0.26453052110221498</v>
      </c>
    </row>
    <row r="215" spans="1:3" x14ac:dyDescent="0.35">
      <c r="A215" s="23">
        <v>2.14</v>
      </c>
      <c r="B215" s="23">
        <v>7.5074541273895301</v>
      </c>
      <c r="C215" s="23">
        <v>0.20561575126189</v>
      </c>
    </row>
    <row r="216" spans="1:3" x14ac:dyDescent="0.35">
      <c r="A216" s="23">
        <v>2.15</v>
      </c>
      <c r="B216" s="23">
        <v>7.5992239552914098</v>
      </c>
      <c r="C216" s="23">
        <v>0.29073043439841501</v>
      </c>
    </row>
    <row r="217" spans="1:3" x14ac:dyDescent="0.35">
      <c r="A217" s="23">
        <v>2.16</v>
      </c>
      <c r="B217" s="23">
        <v>8.0889149961863591</v>
      </c>
      <c r="C217" s="23">
        <v>0.310982120773655</v>
      </c>
    </row>
    <row r="218" spans="1:3" x14ac:dyDescent="0.35">
      <c r="A218" s="23">
        <v>2.17</v>
      </c>
      <c r="B218" s="23">
        <v>8.2211881968387193</v>
      </c>
      <c r="C218" s="23">
        <v>0.27319371166676498</v>
      </c>
    </row>
    <row r="219" spans="1:3" x14ac:dyDescent="0.35">
      <c r="A219" s="23">
        <v>2.1800000000000002</v>
      </c>
      <c r="B219" s="23">
        <v>8.6353024195198902</v>
      </c>
      <c r="C219" s="23">
        <v>0.122125876677059</v>
      </c>
    </row>
    <row r="220" spans="1:3" x14ac:dyDescent="0.35">
      <c r="A220" s="23">
        <v>2.19</v>
      </c>
      <c r="B220" s="23">
        <v>8.4654399501928399</v>
      </c>
      <c r="C220" s="23">
        <v>0.30274707119507599</v>
      </c>
    </row>
    <row r="221" spans="1:3" x14ac:dyDescent="0.35">
      <c r="A221" s="23">
        <v>2.2000000000000002</v>
      </c>
      <c r="B221" s="23">
        <v>9.2407965619100398</v>
      </c>
      <c r="C221" s="23">
        <v>8.4933216822575403E-2</v>
      </c>
    </row>
    <row r="222" spans="1:3" x14ac:dyDescent="0.35">
      <c r="A222" s="23">
        <v>2.21</v>
      </c>
      <c r="B222" s="23">
        <v>8.6353063838379907</v>
      </c>
      <c r="C222" s="23">
        <v>0.10546922222202899</v>
      </c>
    </row>
    <row r="223" spans="1:3" x14ac:dyDescent="0.35">
      <c r="A223" s="23">
        <v>2.2200000000000002</v>
      </c>
      <c r="B223" s="23">
        <v>9.4517350063541006</v>
      </c>
      <c r="C223" s="23">
        <v>0.242607070090535</v>
      </c>
    </row>
    <row r="224" spans="1:3" x14ac:dyDescent="0.35">
      <c r="A224" s="23">
        <v>2.23</v>
      </c>
      <c r="B224" s="23">
        <v>9.1205205240190601</v>
      </c>
      <c r="C224" s="23">
        <v>6.1733884478049297E-2</v>
      </c>
    </row>
    <row r="225" spans="1:3" x14ac:dyDescent="0.35">
      <c r="A225" s="23">
        <v>2.2400000000000002</v>
      </c>
      <c r="B225" s="23">
        <v>9.5752027753101991</v>
      </c>
      <c r="C225" s="23">
        <v>0.68141652971552502</v>
      </c>
    </row>
    <row r="226" spans="1:3" x14ac:dyDescent="0.35">
      <c r="A226" s="23">
        <v>2.25</v>
      </c>
      <c r="B226" s="23">
        <v>10.4833535834501</v>
      </c>
      <c r="C226" s="23">
        <v>1.1436239960057499</v>
      </c>
    </row>
    <row r="227" spans="1:3" x14ac:dyDescent="0.35">
      <c r="A227" s="23">
        <v>2.2599999999999998</v>
      </c>
      <c r="B227" s="23">
        <v>11.8624507673217</v>
      </c>
      <c r="C227" s="23">
        <v>1.1600692693557799</v>
      </c>
    </row>
    <row r="228" spans="1:3" x14ac:dyDescent="0.35">
      <c r="A228" s="23">
        <v>2.27</v>
      </c>
      <c r="B228" s="23">
        <v>12.8034921221617</v>
      </c>
      <c r="C228" s="23">
        <v>1.0727542084839901</v>
      </c>
    </row>
    <row r="229" spans="1:3" x14ac:dyDescent="0.35">
      <c r="A229" s="23">
        <v>2.2799999999999998</v>
      </c>
      <c r="B229" s="23">
        <v>14.0079591842897</v>
      </c>
      <c r="C229" s="23">
        <v>1.0237134508333301</v>
      </c>
    </row>
    <row r="230" spans="1:3" x14ac:dyDescent="0.35">
      <c r="A230" s="23">
        <v>2.29</v>
      </c>
      <c r="B230" s="23">
        <v>14.8509190238283</v>
      </c>
      <c r="C230" s="23">
        <v>0.11930521934291501</v>
      </c>
    </row>
    <row r="231" spans="1:3" x14ac:dyDescent="0.35">
      <c r="A231" s="23">
        <v>2.2999999999999998</v>
      </c>
      <c r="B231" s="23">
        <v>14.2465696229755</v>
      </c>
      <c r="C231" s="23">
        <v>-0.941269819676675</v>
      </c>
    </row>
    <row r="232" spans="1:3" x14ac:dyDescent="0.35">
      <c r="A232" s="23">
        <v>2.31</v>
      </c>
      <c r="B232" s="23">
        <v>12.968379384475</v>
      </c>
      <c r="C232" s="23">
        <v>-0.59846407964261095</v>
      </c>
    </row>
    <row r="233" spans="1:3" x14ac:dyDescent="0.35">
      <c r="A233" s="23">
        <v>2.3199999999999998</v>
      </c>
      <c r="B233" s="23">
        <v>13.0496414636903</v>
      </c>
      <c r="C233" s="23">
        <v>1.5183373768336199</v>
      </c>
    </row>
    <row r="234" spans="1:3" x14ac:dyDescent="0.35">
      <c r="A234" s="23">
        <v>2.33</v>
      </c>
      <c r="B234" s="23">
        <v>16.005054138142199</v>
      </c>
      <c r="C234" s="23">
        <v>0.30201491208444098</v>
      </c>
    </row>
    <row r="235" spans="1:3" x14ac:dyDescent="0.35">
      <c r="A235" s="23">
        <v>2.34</v>
      </c>
      <c r="B235" s="23">
        <v>13.653671287859201</v>
      </c>
      <c r="C235" s="23">
        <v>-4.75840299794488E-2</v>
      </c>
    </row>
    <row r="236" spans="1:3" x14ac:dyDescent="0.35">
      <c r="A236" s="23">
        <v>2.35</v>
      </c>
      <c r="B236" s="23">
        <v>15.9098860781833</v>
      </c>
      <c r="C236" s="23">
        <v>2.5524371735442402</v>
      </c>
    </row>
    <row r="237" spans="1:3" x14ac:dyDescent="0.35">
      <c r="A237" s="23">
        <v>2.36</v>
      </c>
      <c r="B237" s="23">
        <v>18.758545634947598</v>
      </c>
      <c r="C237" s="23">
        <v>0.79948350621984998</v>
      </c>
    </row>
    <row r="238" spans="1:3" x14ac:dyDescent="0.35">
      <c r="A238" s="23">
        <v>2.37</v>
      </c>
      <c r="B238" s="23">
        <v>17.508853090622999</v>
      </c>
      <c r="C238" s="23">
        <v>0.19975659398045001</v>
      </c>
    </row>
    <row r="239" spans="1:3" x14ac:dyDescent="0.35">
      <c r="A239" s="23">
        <v>2.38</v>
      </c>
      <c r="B239" s="23">
        <v>19.158058822908501</v>
      </c>
      <c r="C239" s="23">
        <v>1.5999775532556499</v>
      </c>
    </row>
    <row r="240" spans="1:3" x14ac:dyDescent="0.35">
      <c r="A240" s="23">
        <v>2.39</v>
      </c>
      <c r="B240" s="23">
        <v>20.708808197134299</v>
      </c>
      <c r="C240" s="23">
        <v>1.2919739972126001</v>
      </c>
    </row>
    <row r="241" spans="1:3" x14ac:dyDescent="0.35">
      <c r="A241" s="23">
        <v>2.4</v>
      </c>
      <c r="B241" s="23">
        <v>21.742006817333699</v>
      </c>
      <c r="C241" s="23">
        <v>1.2687550141513</v>
      </c>
    </row>
    <row r="242" spans="1:3" x14ac:dyDescent="0.35">
      <c r="A242" s="23">
        <v>2.41</v>
      </c>
      <c r="B242" s="23">
        <v>23.246318225436902</v>
      </c>
      <c r="C242" s="23">
        <v>0.90217322605195005</v>
      </c>
    </row>
    <row r="243" spans="1:3" x14ac:dyDescent="0.35">
      <c r="A243" s="23">
        <v>2.42</v>
      </c>
      <c r="B243" s="23">
        <v>23.546353269437599</v>
      </c>
      <c r="C243" s="23">
        <v>0.49076187363520102</v>
      </c>
    </row>
    <row r="244" spans="1:3" x14ac:dyDescent="0.35">
      <c r="A244" s="23">
        <v>2.4300000000000002</v>
      </c>
      <c r="B244" s="23">
        <v>24.227841972707299</v>
      </c>
      <c r="C244" s="23">
        <v>0.77493983310460002</v>
      </c>
    </row>
    <row r="245" spans="1:3" x14ac:dyDescent="0.35">
      <c r="A245" s="23">
        <v>2.44</v>
      </c>
      <c r="B245" s="23">
        <v>25.0962329356468</v>
      </c>
      <c r="C245" s="23">
        <v>0.85979038244939998</v>
      </c>
    </row>
    <row r="246" spans="1:3" x14ac:dyDescent="0.35">
      <c r="A246" s="23">
        <v>2.4500000000000002</v>
      </c>
      <c r="B246" s="23">
        <v>25.9474227376061</v>
      </c>
      <c r="C246" s="23">
        <v>2.4464331004139002</v>
      </c>
    </row>
    <row r="247" spans="1:3" x14ac:dyDescent="0.35">
      <c r="A247" s="23">
        <v>2.46</v>
      </c>
      <c r="B247" s="23">
        <v>29.9890991364746</v>
      </c>
      <c r="C247" s="23">
        <v>2.5905755168237001</v>
      </c>
    </row>
    <row r="248" spans="1:3" x14ac:dyDescent="0.35">
      <c r="A248" s="23">
        <v>2.4700000000000002</v>
      </c>
      <c r="B248" s="23">
        <v>31.1285737712535</v>
      </c>
      <c r="C248" s="23">
        <v>0.78125637263265102</v>
      </c>
    </row>
    <row r="249" spans="1:3" x14ac:dyDescent="0.35">
      <c r="A249" s="23">
        <v>2.48</v>
      </c>
      <c r="B249" s="23">
        <v>31.551611881739898</v>
      </c>
      <c r="C249" s="23">
        <v>0.459609756782552</v>
      </c>
    </row>
    <row r="250" spans="1:3" x14ac:dyDescent="0.35">
      <c r="A250" s="23">
        <v>2.4900000000000002</v>
      </c>
      <c r="B250" s="23">
        <v>32.047793284818603</v>
      </c>
      <c r="C250" s="23">
        <v>1.0954212714610001</v>
      </c>
    </row>
    <row r="251" spans="1:3" x14ac:dyDescent="0.35">
      <c r="A251" s="23">
        <v>2.5</v>
      </c>
      <c r="B251" s="23">
        <v>33.742454424661901</v>
      </c>
      <c r="C251" s="23">
        <v>1.9281551829883501</v>
      </c>
    </row>
    <row r="252" spans="1:3" x14ac:dyDescent="0.35">
      <c r="A252" s="23">
        <v>2.5099999999999998</v>
      </c>
      <c r="B252" s="23">
        <v>35.9041036507953</v>
      </c>
      <c r="C252" s="23">
        <v>1.53152911721625</v>
      </c>
    </row>
    <row r="253" spans="1:3" x14ac:dyDescent="0.35">
      <c r="A253" s="23">
        <v>2.52</v>
      </c>
      <c r="B253" s="23">
        <v>36.805512659094397</v>
      </c>
      <c r="C253" s="23">
        <v>0.72702595746455201</v>
      </c>
    </row>
    <row r="254" spans="1:3" x14ac:dyDescent="0.35">
      <c r="A254" s="23">
        <v>2.5299999999999998</v>
      </c>
      <c r="B254" s="23">
        <v>37.358155565724402</v>
      </c>
      <c r="C254" s="23">
        <v>0.525095483273052</v>
      </c>
    </row>
    <row r="255" spans="1:3" x14ac:dyDescent="0.35">
      <c r="A255" s="23">
        <v>2.54</v>
      </c>
      <c r="B255" s="23">
        <v>37.855703625640501</v>
      </c>
      <c r="C255" s="23">
        <v>0.60491293791109901</v>
      </c>
    </row>
    <row r="256" spans="1:3" x14ac:dyDescent="0.35">
      <c r="A256" s="23">
        <v>2.5499999999999998</v>
      </c>
      <c r="B256" s="23">
        <v>38.5679814415466</v>
      </c>
      <c r="C256" s="23">
        <v>0.87168337541109897</v>
      </c>
    </row>
    <row r="257" spans="1:3" x14ac:dyDescent="0.35">
      <c r="A257" s="23">
        <v>2.56</v>
      </c>
      <c r="B257" s="23">
        <v>39.599070376462699</v>
      </c>
      <c r="C257" s="23">
        <v>0.35008518011974799</v>
      </c>
    </row>
    <row r="258" spans="1:3" x14ac:dyDescent="0.35">
      <c r="A258" s="23">
        <v>2.57</v>
      </c>
      <c r="B258" s="23">
        <v>39.268151801786097</v>
      </c>
      <c r="C258" s="23">
        <v>0.27524070784270199</v>
      </c>
    </row>
    <row r="259" spans="1:3" x14ac:dyDescent="0.35">
      <c r="A259" s="23">
        <v>2.58</v>
      </c>
      <c r="B259" s="23">
        <v>40.149551792148102</v>
      </c>
      <c r="C259" s="23">
        <v>0.55496187028505195</v>
      </c>
    </row>
    <row r="260" spans="1:3" x14ac:dyDescent="0.35">
      <c r="A260" s="23">
        <v>2.59</v>
      </c>
      <c r="B260" s="23">
        <v>40.3780755423562</v>
      </c>
      <c r="C260" s="23">
        <v>1.25674421114285</v>
      </c>
    </row>
    <row r="261" spans="1:3" x14ac:dyDescent="0.35">
      <c r="A261" s="23">
        <v>2.6</v>
      </c>
      <c r="B261" s="23">
        <v>42.663040214433799</v>
      </c>
      <c r="C261" s="23">
        <v>1.5136875831723999</v>
      </c>
    </row>
    <row r="262" spans="1:3" x14ac:dyDescent="0.35">
      <c r="A262" s="23">
        <v>2.61</v>
      </c>
      <c r="B262" s="23">
        <v>43.405450708700997</v>
      </c>
      <c r="C262" s="23">
        <v>0.36482575342564899</v>
      </c>
    </row>
    <row r="263" spans="1:3" x14ac:dyDescent="0.35">
      <c r="A263" s="23">
        <v>2.62</v>
      </c>
      <c r="B263" s="23">
        <v>43.392691721285097</v>
      </c>
      <c r="C263" s="23">
        <v>0.77723730385020295</v>
      </c>
    </row>
    <row r="264" spans="1:3" x14ac:dyDescent="0.35">
      <c r="A264" s="23">
        <v>2.63</v>
      </c>
      <c r="B264" s="23">
        <v>44.959925316401403</v>
      </c>
      <c r="C264" s="23">
        <v>1.5353567666568</v>
      </c>
    </row>
    <row r="265" spans="1:3" x14ac:dyDescent="0.35">
      <c r="A265" s="23">
        <v>2.64</v>
      </c>
      <c r="B265" s="23">
        <v>46.463405254598698</v>
      </c>
      <c r="C265" s="23">
        <v>0.88719587367964803</v>
      </c>
    </row>
    <row r="266" spans="1:3" x14ac:dyDescent="0.35">
      <c r="A266" s="23">
        <v>2.65</v>
      </c>
      <c r="B266" s="23">
        <v>46.734317063760699</v>
      </c>
      <c r="C266" s="23">
        <v>0.79554846921995204</v>
      </c>
    </row>
    <row r="267" spans="1:3" x14ac:dyDescent="0.35">
      <c r="A267" s="23">
        <v>2.66</v>
      </c>
      <c r="B267" s="23">
        <v>48.054502193038601</v>
      </c>
      <c r="C267" s="23">
        <v>1.18307931294045</v>
      </c>
    </row>
    <row r="268" spans="1:3" x14ac:dyDescent="0.35">
      <c r="A268" s="23">
        <v>2.67</v>
      </c>
      <c r="B268" s="23">
        <v>49.100475689641598</v>
      </c>
      <c r="C268" s="23">
        <v>0.69680776445924797</v>
      </c>
    </row>
    <row r="269" spans="1:3" x14ac:dyDescent="0.35">
      <c r="A269" s="23">
        <v>2.68</v>
      </c>
      <c r="B269" s="23">
        <v>49.448117721957097</v>
      </c>
      <c r="C269" s="23">
        <v>0.24716985229585101</v>
      </c>
    </row>
    <row r="270" spans="1:3" x14ac:dyDescent="0.35">
      <c r="A270" s="23">
        <v>2.69</v>
      </c>
      <c r="B270" s="23">
        <v>49.594815394233301</v>
      </c>
      <c r="C270" s="23">
        <v>0.42398103063515102</v>
      </c>
    </row>
    <row r="271" spans="1:3" x14ac:dyDescent="0.35">
      <c r="A271" s="23">
        <v>2.7</v>
      </c>
      <c r="B271" s="23">
        <v>50.296079783227398</v>
      </c>
      <c r="C271" s="23">
        <v>0.36497889442585002</v>
      </c>
    </row>
    <row r="272" spans="1:3" x14ac:dyDescent="0.35">
      <c r="A272" s="23">
        <v>2.71</v>
      </c>
      <c r="B272" s="23">
        <v>50.324773183085</v>
      </c>
      <c r="C272" s="23">
        <v>0.10392605353625201</v>
      </c>
    </row>
    <row r="273" spans="1:3" x14ac:dyDescent="0.35">
      <c r="A273" s="23">
        <v>2.72</v>
      </c>
      <c r="B273" s="23">
        <v>50.503931890299903</v>
      </c>
      <c r="C273" s="23">
        <v>0.102630066507849</v>
      </c>
    </row>
    <row r="274" spans="1:3" x14ac:dyDescent="0.35">
      <c r="A274" s="23">
        <v>2.73</v>
      </c>
      <c r="B274" s="23">
        <v>50.530033316100699</v>
      </c>
      <c r="C274" s="23">
        <v>8.8399967734599003E-2</v>
      </c>
    </row>
    <row r="275" spans="1:3" x14ac:dyDescent="0.35">
      <c r="A275" s="23">
        <v>2.74</v>
      </c>
      <c r="B275" s="23">
        <v>50.680731825769101</v>
      </c>
      <c r="C275" s="23">
        <v>0.18133230214000001</v>
      </c>
    </row>
    <row r="276" spans="1:3" x14ac:dyDescent="0.35">
      <c r="A276" s="23">
        <v>2.75</v>
      </c>
      <c r="B276" s="23">
        <v>50.892697920380698</v>
      </c>
      <c r="C276" s="23">
        <v>0.22761009714994901</v>
      </c>
    </row>
    <row r="277" spans="1:3" x14ac:dyDescent="0.35">
      <c r="A277" s="23">
        <v>2.76</v>
      </c>
      <c r="B277" s="23">
        <v>51.135952020068999</v>
      </c>
      <c r="C277" s="23">
        <v>0.27007770146194998</v>
      </c>
    </row>
    <row r="278" spans="1:3" x14ac:dyDescent="0.35">
      <c r="A278" s="23">
        <v>2.77</v>
      </c>
      <c r="B278" s="23">
        <v>51.432853323304599</v>
      </c>
      <c r="C278" s="23">
        <v>8.1338874000202593E-2</v>
      </c>
    </row>
    <row r="279" spans="1:3" x14ac:dyDescent="0.35">
      <c r="A279" s="23">
        <v>2.78</v>
      </c>
      <c r="B279" s="23">
        <v>51.298629768069397</v>
      </c>
      <c r="C279" s="23">
        <v>6.9511849451600896E-2</v>
      </c>
    </row>
    <row r="280" spans="1:3" x14ac:dyDescent="0.35">
      <c r="A280" s="23">
        <v>2.79</v>
      </c>
      <c r="B280" s="23">
        <v>51.571877022207801</v>
      </c>
      <c r="C280" s="23">
        <v>0.155733289847898</v>
      </c>
    </row>
    <row r="281" spans="1:3" x14ac:dyDescent="0.35">
      <c r="A281" s="23">
        <v>2.8</v>
      </c>
      <c r="B281" s="23">
        <v>51.6100963477652</v>
      </c>
      <c r="C281" s="23">
        <v>1.73459446592013E-2</v>
      </c>
    </row>
    <row r="282" spans="1:3" x14ac:dyDescent="0.35">
      <c r="A282" s="23">
        <v>2.81</v>
      </c>
      <c r="B282" s="23">
        <v>51.606568911526203</v>
      </c>
      <c r="C282" s="23">
        <v>1.6047759033998701E-2</v>
      </c>
    </row>
    <row r="283" spans="1:3" x14ac:dyDescent="0.35">
      <c r="A283" s="23">
        <v>2.82</v>
      </c>
      <c r="B283" s="23">
        <v>51.642191865833198</v>
      </c>
      <c r="C283" s="23">
        <v>0.35696916216320002</v>
      </c>
    </row>
    <row r="284" spans="1:3" x14ac:dyDescent="0.35">
      <c r="A284" s="23">
        <v>2.83</v>
      </c>
      <c r="B284" s="23">
        <v>52.320507235852602</v>
      </c>
      <c r="C284" s="23">
        <v>0.30275216532125199</v>
      </c>
    </row>
    <row r="285" spans="1:3" x14ac:dyDescent="0.35">
      <c r="A285" s="23">
        <v>2.84</v>
      </c>
      <c r="B285" s="23">
        <v>52.247696196475701</v>
      </c>
      <c r="C285" s="23">
        <v>5.94619131016998E-2</v>
      </c>
    </row>
    <row r="286" spans="1:3" x14ac:dyDescent="0.35">
      <c r="A286" s="23">
        <v>2.85</v>
      </c>
      <c r="B286" s="23">
        <v>52.439431062056002</v>
      </c>
      <c r="C286" s="23">
        <v>-4.84178943077005E-2</v>
      </c>
    </row>
    <row r="287" spans="1:3" x14ac:dyDescent="0.35">
      <c r="A287" s="23">
        <v>2.86</v>
      </c>
      <c r="B287" s="23">
        <v>52.1508604078603</v>
      </c>
      <c r="C287" s="23">
        <v>-6.2639023974952607E-2</v>
      </c>
    </row>
    <row r="288" spans="1:3" x14ac:dyDescent="0.35">
      <c r="A288" s="23">
        <v>2.87</v>
      </c>
      <c r="B288" s="23">
        <v>52.314153014106097</v>
      </c>
      <c r="C288" s="23">
        <v>7.0499089447800201E-2</v>
      </c>
    </row>
    <row r="289" spans="1:3" x14ac:dyDescent="0.35">
      <c r="A289" s="23">
        <v>2.88</v>
      </c>
      <c r="B289" s="23">
        <v>52.2918585867559</v>
      </c>
      <c r="C289" s="23">
        <v>-1.55336585421999E-2</v>
      </c>
    </row>
    <row r="290" spans="1:3" x14ac:dyDescent="0.35">
      <c r="A290" s="23">
        <v>2.89</v>
      </c>
      <c r="B290" s="23">
        <v>52.283085697021697</v>
      </c>
      <c r="C290" s="23">
        <v>0.13085841106755</v>
      </c>
    </row>
    <row r="291" spans="1:3" x14ac:dyDescent="0.35">
      <c r="A291" s="23">
        <v>2.9</v>
      </c>
      <c r="B291" s="23">
        <v>52.553575408891</v>
      </c>
      <c r="C291" s="23">
        <v>0.1480492524956</v>
      </c>
    </row>
    <row r="292" spans="1:3" x14ac:dyDescent="0.35">
      <c r="A292" s="23">
        <v>2.91</v>
      </c>
      <c r="B292" s="23">
        <v>52.579184202012897</v>
      </c>
      <c r="C292" s="23">
        <v>-1.57695469090058E-3</v>
      </c>
    </row>
    <row r="293" spans="1:3" x14ac:dyDescent="0.35">
      <c r="A293" s="23">
        <v>2.92</v>
      </c>
      <c r="B293" s="23">
        <v>52.550421499509198</v>
      </c>
      <c r="C293" s="23">
        <v>2.21804545888027E-2</v>
      </c>
    </row>
    <row r="294" spans="1:3" x14ac:dyDescent="0.35">
      <c r="A294" s="23">
        <v>2.93</v>
      </c>
      <c r="B294" s="23">
        <v>52.623545111190502</v>
      </c>
      <c r="C294" s="23">
        <v>-6.7032666258484098E-3</v>
      </c>
    </row>
    <row r="295" spans="1:3" x14ac:dyDescent="0.35">
      <c r="A295" s="23">
        <v>2.94</v>
      </c>
      <c r="B295" s="23">
        <v>52.537014966257502</v>
      </c>
      <c r="C295" s="23">
        <v>9.0698935993494007E-3</v>
      </c>
    </row>
    <row r="296" spans="1:3" x14ac:dyDescent="0.35">
      <c r="A296" s="23">
        <v>2.95</v>
      </c>
      <c r="B296" s="23">
        <v>52.641684898389201</v>
      </c>
      <c r="C296" s="23">
        <v>5.4213410378899603E-2</v>
      </c>
    </row>
    <row r="297" spans="1:3" x14ac:dyDescent="0.35">
      <c r="A297" s="23">
        <v>2.96</v>
      </c>
      <c r="B297" s="23">
        <v>52.645441787015301</v>
      </c>
      <c r="C297" s="23">
        <v>-4.0977708868400201E-2</v>
      </c>
    </row>
    <row r="298" spans="1:3" x14ac:dyDescent="0.35">
      <c r="A298" s="23">
        <v>2.97</v>
      </c>
      <c r="B298" s="23">
        <v>52.5597294806524</v>
      </c>
      <c r="C298" s="23">
        <v>-9.77934314094E-2</v>
      </c>
    </row>
    <row r="299" spans="1:3" x14ac:dyDescent="0.35">
      <c r="A299" s="23">
        <v>2.98</v>
      </c>
      <c r="B299" s="23">
        <v>52.449854924196501</v>
      </c>
      <c r="C299" s="23">
        <v>7.6876344171488099E-3</v>
      </c>
    </row>
    <row r="300" spans="1:3" x14ac:dyDescent="0.35">
      <c r="A300" s="23">
        <v>2.99</v>
      </c>
      <c r="B300" s="23">
        <v>52.575104749486698</v>
      </c>
      <c r="C300" s="23">
        <v>-7.0535574242498499E-3</v>
      </c>
    </row>
    <row r="301" spans="1:3" x14ac:dyDescent="0.35">
      <c r="A301" s="23">
        <v>3</v>
      </c>
      <c r="B301" s="23">
        <v>52.435747809348001</v>
      </c>
      <c r="C301" s="23">
        <v>2.1795452353998699E-3</v>
      </c>
    </row>
    <row r="302" spans="1:3" x14ac:dyDescent="0.35">
      <c r="A302" s="23">
        <v>3.01</v>
      </c>
      <c r="B302" s="23">
        <v>52.579463839957498</v>
      </c>
      <c r="C302" s="23">
        <v>-4.5276949373100499E-2</v>
      </c>
    </row>
    <row r="303" spans="1:3" x14ac:dyDescent="0.35">
      <c r="A303" s="23">
        <v>3.02</v>
      </c>
      <c r="B303" s="23">
        <v>52.3451939106018</v>
      </c>
      <c r="C303" s="23">
        <v>-0.13865067680134799</v>
      </c>
    </row>
    <row r="304" spans="1:3" x14ac:dyDescent="0.35">
      <c r="A304" s="23">
        <v>3.03</v>
      </c>
      <c r="B304" s="23">
        <v>52.302162486354803</v>
      </c>
      <c r="C304" s="23">
        <v>4.1135326900199901E-2</v>
      </c>
    </row>
    <row r="305" spans="1:3" x14ac:dyDescent="0.35">
      <c r="A305" s="23">
        <v>3.04</v>
      </c>
      <c r="B305" s="23">
        <v>52.4274645644022</v>
      </c>
      <c r="C305" s="23">
        <v>0.1097338427221</v>
      </c>
    </row>
    <row r="306" spans="1:3" x14ac:dyDescent="0.35">
      <c r="A306" s="23">
        <v>3.05</v>
      </c>
      <c r="B306" s="23">
        <v>52.521630171799004</v>
      </c>
      <c r="C306" s="23">
        <v>-3.8094116422751498E-2</v>
      </c>
    </row>
    <row r="307" spans="1:3" x14ac:dyDescent="0.35">
      <c r="A307" s="23">
        <v>3.06</v>
      </c>
      <c r="B307" s="23">
        <v>52.351276331556697</v>
      </c>
      <c r="C307" s="23">
        <v>3.2462695925797702E-2</v>
      </c>
    </row>
    <row r="308" spans="1:3" x14ac:dyDescent="0.35">
      <c r="A308" s="23">
        <v>3.07</v>
      </c>
      <c r="B308" s="23">
        <v>52.586555563650599</v>
      </c>
      <c r="C308" s="23">
        <v>3.1102257427551901E-2</v>
      </c>
    </row>
    <row r="309" spans="1:3" x14ac:dyDescent="0.35">
      <c r="A309" s="23">
        <v>3.08</v>
      </c>
      <c r="B309" s="23">
        <v>52.413480846411801</v>
      </c>
      <c r="C309" s="23">
        <v>-8.2593950252199705E-2</v>
      </c>
    </row>
    <row r="310" spans="1:3" x14ac:dyDescent="0.35">
      <c r="A310" s="23">
        <v>3.09</v>
      </c>
      <c r="B310" s="23">
        <v>52.421367663146199</v>
      </c>
      <c r="C310" s="23">
        <v>6.74924907165E-2</v>
      </c>
    </row>
    <row r="311" spans="1:3" x14ac:dyDescent="0.35">
      <c r="A311" s="23">
        <v>3.1</v>
      </c>
      <c r="B311" s="23">
        <v>52.548465827844801</v>
      </c>
      <c r="C311" s="23">
        <v>1.73611609249491E-2</v>
      </c>
    </row>
    <row r="312" spans="1:3" x14ac:dyDescent="0.35">
      <c r="A312" s="23">
        <v>3.11</v>
      </c>
      <c r="B312" s="23">
        <v>52.456089984996098</v>
      </c>
      <c r="C312" s="23">
        <v>-5.1866032150900999E-2</v>
      </c>
    </row>
    <row r="313" spans="1:3" x14ac:dyDescent="0.35">
      <c r="A313" s="23">
        <v>3.12</v>
      </c>
      <c r="B313" s="23">
        <v>52.444733763542999</v>
      </c>
      <c r="C313" s="23">
        <v>0.13187577195505201</v>
      </c>
    </row>
    <row r="314" spans="1:3" x14ac:dyDescent="0.35">
      <c r="A314" s="23">
        <v>3.13</v>
      </c>
      <c r="B314" s="23">
        <v>52.719841528906201</v>
      </c>
      <c r="C314" s="23">
        <v>0.1006023897428</v>
      </c>
    </row>
    <row r="315" spans="1:3" x14ac:dyDescent="0.35">
      <c r="A315" s="23">
        <v>3.14</v>
      </c>
      <c r="B315" s="23">
        <v>52.645938543028599</v>
      </c>
      <c r="C315" s="23">
        <v>-6.6818438299201005E-2</v>
      </c>
    </row>
    <row r="316" spans="1:3" x14ac:dyDescent="0.35">
      <c r="A316" s="23">
        <v>3.15</v>
      </c>
      <c r="B316" s="23">
        <v>52.586204652307799</v>
      </c>
      <c r="C316" s="23">
        <v>5.4420288615350601E-2</v>
      </c>
    </row>
    <row r="317" spans="1:3" x14ac:dyDescent="0.35">
      <c r="A317" s="23">
        <v>3.16</v>
      </c>
      <c r="B317" s="23">
        <v>52.7547791202593</v>
      </c>
      <c r="C317" s="23">
        <v>-3.1863402671000102E-2</v>
      </c>
    </row>
    <row r="318" spans="1:3" x14ac:dyDescent="0.35">
      <c r="A318" s="23">
        <v>3.17</v>
      </c>
      <c r="B318" s="23">
        <v>52.522477846965799</v>
      </c>
      <c r="C318" s="23">
        <v>-9.7763711881601295E-2</v>
      </c>
    </row>
    <row r="319" spans="1:3" x14ac:dyDescent="0.35">
      <c r="A319" s="23">
        <v>3.18</v>
      </c>
      <c r="B319" s="23">
        <v>52.559251696496098</v>
      </c>
      <c r="C319" s="23">
        <v>6.7754079210551807E-2</v>
      </c>
    </row>
    <row r="320" spans="1:3" x14ac:dyDescent="0.35">
      <c r="A320" s="23">
        <v>3.19</v>
      </c>
      <c r="B320" s="23">
        <v>52.657986005386903</v>
      </c>
      <c r="C320" s="23">
        <v>-1.5327939951948401E-2</v>
      </c>
    </row>
    <row r="321" spans="1:3" x14ac:dyDescent="0.35">
      <c r="A321" s="23">
        <v>3.2</v>
      </c>
      <c r="B321" s="23">
        <v>52.528595816592201</v>
      </c>
      <c r="C321" s="23">
        <v>-0.19953504401365099</v>
      </c>
    </row>
    <row r="322" spans="1:3" x14ac:dyDescent="0.35">
      <c r="A322" s="23">
        <v>3.21</v>
      </c>
      <c r="B322" s="23">
        <v>52.258915917359602</v>
      </c>
      <c r="C322" s="23">
        <v>-0.1457575632176</v>
      </c>
    </row>
    <row r="323" spans="1:3" x14ac:dyDescent="0.35">
      <c r="A323" s="23">
        <v>3.22</v>
      </c>
      <c r="B323" s="23">
        <v>52.237080690157001</v>
      </c>
      <c r="C323" s="23">
        <v>0.159249996936698</v>
      </c>
    </row>
    <row r="324" spans="1:3" x14ac:dyDescent="0.35">
      <c r="A324" s="23">
        <v>3.23</v>
      </c>
      <c r="B324" s="23">
        <v>52.577415911232997</v>
      </c>
      <c r="C324" s="23">
        <v>4.0370753505950298E-2</v>
      </c>
    </row>
    <row r="325" spans="1:3" x14ac:dyDescent="0.35">
      <c r="A325" s="23">
        <v>3.24</v>
      </c>
      <c r="B325" s="23">
        <v>52.317822197168901</v>
      </c>
      <c r="C325" s="23">
        <v>-0.112548654053299</v>
      </c>
    </row>
    <row r="326" spans="1:3" x14ac:dyDescent="0.35">
      <c r="A326" s="23">
        <v>3.25</v>
      </c>
      <c r="B326" s="23">
        <v>52.352318603126399</v>
      </c>
      <c r="C326" s="23">
        <v>-4.8160450167493698E-3</v>
      </c>
    </row>
    <row r="327" spans="1:3" x14ac:dyDescent="0.35">
      <c r="A327" s="23">
        <v>3.26</v>
      </c>
      <c r="B327" s="23">
        <v>52.308190107135403</v>
      </c>
      <c r="C327" s="23">
        <v>0.102476650616701</v>
      </c>
    </row>
    <row r="328" spans="1:3" x14ac:dyDescent="0.35">
      <c r="A328" s="23">
        <v>3.27</v>
      </c>
      <c r="B328" s="23">
        <v>52.557271904359801</v>
      </c>
      <c r="C328" s="23">
        <v>3.9033264963098398E-2</v>
      </c>
    </row>
    <row r="329" spans="1:3" x14ac:dyDescent="0.35">
      <c r="A329" s="23">
        <v>3.28</v>
      </c>
      <c r="B329" s="23">
        <v>52.386256637061599</v>
      </c>
      <c r="C329" s="23">
        <v>0.11426263548349901</v>
      </c>
    </row>
    <row r="330" spans="1:3" x14ac:dyDescent="0.35">
      <c r="A330" s="23">
        <v>3.29</v>
      </c>
      <c r="B330" s="23">
        <v>52.785797175326799</v>
      </c>
      <c r="C330" s="23">
        <v>0.27882013141380202</v>
      </c>
    </row>
    <row r="331" spans="1:3" x14ac:dyDescent="0.35">
      <c r="A331" s="23">
        <v>3.3</v>
      </c>
      <c r="B331" s="23">
        <v>52.943896899889197</v>
      </c>
      <c r="C331" s="23">
        <v>0.49813390967690202</v>
      </c>
    </row>
    <row r="332" spans="1:3" x14ac:dyDescent="0.35">
      <c r="A332" s="23">
        <v>3.31</v>
      </c>
      <c r="B332" s="23">
        <v>53.782064994680603</v>
      </c>
      <c r="C332" s="23">
        <v>0.68504794384970003</v>
      </c>
    </row>
    <row r="333" spans="1:3" x14ac:dyDescent="0.35">
      <c r="A333" s="23">
        <v>3.32</v>
      </c>
      <c r="B333" s="23">
        <v>54.313992787588603</v>
      </c>
      <c r="C333" s="23">
        <v>0.72354513732814896</v>
      </c>
    </row>
    <row r="334" spans="1:3" x14ac:dyDescent="0.35">
      <c r="A334" s="23">
        <v>3.33</v>
      </c>
      <c r="B334" s="23">
        <v>55.2291552693369</v>
      </c>
      <c r="C334" s="23">
        <v>0.45759588698144799</v>
      </c>
    </row>
    <row r="335" spans="1:3" x14ac:dyDescent="0.35">
      <c r="A335" s="23">
        <v>3.34</v>
      </c>
      <c r="B335" s="23">
        <v>55.229184561551499</v>
      </c>
      <c r="C335" s="23">
        <v>0.11641551488875</v>
      </c>
    </row>
    <row r="336" spans="1:3" x14ac:dyDescent="0.35">
      <c r="A336" s="23">
        <v>3.35</v>
      </c>
      <c r="B336" s="23">
        <v>55.4619862991144</v>
      </c>
      <c r="C336" s="23">
        <v>0.26454703578355099</v>
      </c>
    </row>
    <row r="337" spans="1:3" x14ac:dyDescent="0.35">
      <c r="A337" s="23">
        <v>3.36</v>
      </c>
      <c r="B337" s="23">
        <v>55.7582786331186</v>
      </c>
      <c r="C337" s="23">
        <v>0.236968534820448</v>
      </c>
    </row>
    <row r="338" spans="1:3" x14ac:dyDescent="0.35">
      <c r="A338" s="23">
        <v>3.37</v>
      </c>
      <c r="B338" s="23">
        <v>55.935923368755297</v>
      </c>
      <c r="C338" s="23">
        <v>7.5719244264000493E-2</v>
      </c>
    </row>
    <row r="339" spans="1:3" x14ac:dyDescent="0.35">
      <c r="A339" s="23">
        <v>3.38</v>
      </c>
      <c r="B339" s="23">
        <v>55.909717121646601</v>
      </c>
      <c r="C339" s="23">
        <v>-0.24850148330449801</v>
      </c>
    </row>
    <row r="340" spans="1:3" x14ac:dyDescent="0.35">
      <c r="A340" s="23">
        <v>3.39</v>
      </c>
      <c r="B340" s="23">
        <v>55.438920402146302</v>
      </c>
      <c r="C340" s="23">
        <v>0.124992219227348</v>
      </c>
    </row>
    <row r="341" spans="1:3" x14ac:dyDescent="0.35">
      <c r="A341" s="23">
        <v>3.4</v>
      </c>
      <c r="B341" s="23">
        <v>56.159701560101297</v>
      </c>
      <c r="C341" s="23">
        <v>1.2376069000200799E-2</v>
      </c>
    </row>
    <row r="342" spans="1:3" x14ac:dyDescent="0.35">
      <c r="A342" s="23">
        <v>3.41</v>
      </c>
      <c r="B342" s="23">
        <v>55.463672540146703</v>
      </c>
      <c r="C342" s="23">
        <v>-1.12714385613255</v>
      </c>
    </row>
    <row r="343" spans="1:3" x14ac:dyDescent="0.35">
      <c r="A343" s="23">
        <v>3.42</v>
      </c>
      <c r="B343" s="23">
        <v>53.905413847836201</v>
      </c>
      <c r="C343" s="23">
        <v>-1.15587240985105</v>
      </c>
    </row>
    <row r="344" spans="1:3" x14ac:dyDescent="0.35">
      <c r="A344" s="23">
        <v>3.43</v>
      </c>
      <c r="B344" s="23">
        <v>53.151927720444597</v>
      </c>
      <c r="C344" s="23">
        <v>-1.1579604298289501</v>
      </c>
    </row>
    <row r="345" spans="1:3" x14ac:dyDescent="0.35">
      <c r="A345" s="23">
        <v>3.44</v>
      </c>
      <c r="B345" s="23">
        <v>51.5894929881783</v>
      </c>
      <c r="C345" s="23">
        <v>-1.5445032070319999</v>
      </c>
    </row>
    <row r="346" spans="1:3" x14ac:dyDescent="0.35">
      <c r="A346" s="23">
        <v>3.45</v>
      </c>
      <c r="B346" s="23">
        <v>50.062921306380602</v>
      </c>
      <c r="C346" s="23">
        <v>-1.5908665789555501</v>
      </c>
    </row>
    <row r="347" spans="1:3" x14ac:dyDescent="0.35">
      <c r="A347" s="23">
        <v>3.46</v>
      </c>
      <c r="B347" s="23">
        <v>48.407759830267203</v>
      </c>
      <c r="C347" s="23">
        <v>-1.52382869355845</v>
      </c>
    </row>
    <row r="348" spans="1:3" x14ac:dyDescent="0.35">
      <c r="A348" s="23">
        <v>3.47</v>
      </c>
      <c r="B348" s="23">
        <v>47.015263919263703</v>
      </c>
      <c r="C348" s="23">
        <v>-2.1827795398226</v>
      </c>
    </row>
    <row r="349" spans="1:3" x14ac:dyDescent="0.35">
      <c r="A349" s="23">
        <v>3.48</v>
      </c>
      <c r="B349" s="23">
        <v>44.042200750622001</v>
      </c>
      <c r="C349" s="23">
        <v>-2.0881035568077002</v>
      </c>
    </row>
    <row r="350" spans="1:3" x14ac:dyDescent="0.35">
      <c r="A350" s="23">
        <v>3.49</v>
      </c>
      <c r="B350" s="23">
        <v>42.839056805648298</v>
      </c>
      <c r="C350" s="23">
        <v>-1.4129404001749</v>
      </c>
    </row>
    <row r="351" spans="1:3" x14ac:dyDescent="0.35">
      <c r="A351" s="23">
        <v>3.5</v>
      </c>
      <c r="B351" s="23">
        <v>41.216319950272201</v>
      </c>
      <c r="C351" s="23">
        <v>-4.0942834338081999</v>
      </c>
    </row>
    <row r="352" spans="1:3" x14ac:dyDescent="0.35">
      <c r="A352" s="23">
        <v>3.51</v>
      </c>
      <c r="B352" s="23">
        <v>34.650489938031903</v>
      </c>
      <c r="C352" s="23">
        <v>-4.1959332810741499</v>
      </c>
    </row>
    <row r="353" spans="1:3" x14ac:dyDescent="0.35">
      <c r="A353" s="23">
        <v>3.52</v>
      </c>
      <c r="B353" s="23">
        <v>32.824453388123899</v>
      </c>
      <c r="C353" s="23">
        <v>-1.84768741535695</v>
      </c>
    </row>
    <row r="354" spans="1:3" x14ac:dyDescent="0.35">
      <c r="A354" s="23">
        <v>3.53</v>
      </c>
      <c r="B354" s="23">
        <v>30.955115107318001</v>
      </c>
      <c r="C354" s="23">
        <v>-2.2462734455448499</v>
      </c>
    </row>
    <row r="355" spans="1:3" x14ac:dyDescent="0.35">
      <c r="A355" s="23">
        <v>3.54</v>
      </c>
      <c r="B355" s="23">
        <v>28.3319064970342</v>
      </c>
      <c r="C355" s="23">
        <v>-2.5030814884493502</v>
      </c>
    </row>
    <row r="356" spans="1:3" x14ac:dyDescent="0.35">
      <c r="A356" s="23">
        <v>3.55</v>
      </c>
      <c r="B356" s="23">
        <v>25.9489521304193</v>
      </c>
      <c r="C356" s="23">
        <v>-2.1644744528340998</v>
      </c>
    </row>
    <row r="357" spans="1:3" x14ac:dyDescent="0.35">
      <c r="A357" s="23">
        <v>3.56</v>
      </c>
      <c r="B357" s="23">
        <v>24.002957591365998</v>
      </c>
      <c r="C357" s="23">
        <v>-1.7326899969002001</v>
      </c>
    </row>
    <row r="358" spans="1:3" x14ac:dyDescent="0.35">
      <c r="A358" s="23">
        <v>3.57</v>
      </c>
      <c r="B358" s="23">
        <v>22.4835721366189</v>
      </c>
      <c r="C358" s="23">
        <v>-1.82318713634845</v>
      </c>
    </row>
    <row r="359" spans="1:3" x14ac:dyDescent="0.35">
      <c r="A359" s="23">
        <v>3.58</v>
      </c>
      <c r="B359" s="23">
        <v>20.356583318669099</v>
      </c>
      <c r="C359" s="23">
        <v>-1.7413323825552001</v>
      </c>
    </row>
    <row r="360" spans="1:3" x14ac:dyDescent="0.35">
      <c r="A360" s="23">
        <v>3.59</v>
      </c>
      <c r="B360" s="23">
        <v>19.0009073715085</v>
      </c>
      <c r="C360" s="23">
        <v>-1.37989938243095</v>
      </c>
    </row>
    <row r="361" spans="1:3" x14ac:dyDescent="0.35">
      <c r="A361" s="23">
        <v>3.6</v>
      </c>
      <c r="B361" s="23">
        <v>17.596784553807201</v>
      </c>
      <c r="C361" s="23">
        <v>-0.27128909218024999</v>
      </c>
    </row>
    <row r="362" spans="1:3" x14ac:dyDescent="0.35">
      <c r="A362" s="23">
        <v>3.61</v>
      </c>
      <c r="B362" s="23">
        <v>18.458329187147999</v>
      </c>
      <c r="C362" s="23">
        <v>-0.40111483871570103</v>
      </c>
    </row>
    <row r="363" spans="1:3" x14ac:dyDescent="0.35">
      <c r="A363" s="23">
        <v>3.62</v>
      </c>
      <c r="B363" s="23">
        <v>16.794554876375798</v>
      </c>
      <c r="C363" s="23">
        <v>-1.5430465387065999</v>
      </c>
    </row>
    <row r="364" spans="1:3" x14ac:dyDescent="0.35">
      <c r="A364" s="23">
        <v>3.63</v>
      </c>
      <c r="B364" s="23">
        <v>15.3722361097348</v>
      </c>
      <c r="C364" s="23">
        <v>-1.4080967463984</v>
      </c>
    </row>
    <row r="365" spans="1:3" x14ac:dyDescent="0.35">
      <c r="A365" s="23">
        <v>3.64</v>
      </c>
      <c r="B365" s="23">
        <v>13.978361383578999</v>
      </c>
      <c r="C365" s="23">
        <v>-1.34319970123824</v>
      </c>
    </row>
    <row r="366" spans="1:3" x14ac:dyDescent="0.35">
      <c r="A366" s="23">
        <v>3.65</v>
      </c>
      <c r="B366" s="23">
        <v>12.6858367072584</v>
      </c>
      <c r="C366" s="23">
        <v>-1.6176369852535599</v>
      </c>
    </row>
    <row r="367" spans="1:3" x14ac:dyDescent="0.35">
      <c r="A367" s="23">
        <v>3.66</v>
      </c>
      <c r="B367" s="23">
        <v>10.743087413071899</v>
      </c>
      <c r="C367" s="23">
        <v>-1.2082955899095</v>
      </c>
    </row>
    <row r="368" spans="1:3" x14ac:dyDescent="0.35">
      <c r="A368" s="23">
        <v>3.67</v>
      </c>
      <c r="B368" s="23">
        <v>10.2692455274394</v>
      </c>
      <c r="C368" s="23">
        <v>-1.30210940852252</v>
      </c>
    </row>
    <row r="369" spans="1:3" x14ac:dyDescent="0.35">
      <c r="A369" s="23">
        <v>3.68</v>
      </c>
      <c r="B369" s="23">
        <v>8.1388685960268603</v>
      </c>
      <c r="C369" s="23">
        <v>-1.4117340142499599</v>
      </c>
    </row>
    <row r="370" spans="1:3" x14ac:dyDescent="0.35">
      <c r="A370" s="23">
        <v>3.69</v>
      </c>
      <c r="B370" s="23">
        <v>7.4457774989394299</v>
      </c>
      <c r="C370" s="23">
        <v>-1.17836640136436</v>
      </c>
    </row>
    <row r="371" spans="1:3" x14ac:dyDescent="0.35">
      <c r="A371" s="23">
        <v>3.7</v>
      </c>
      <c r="B371" s="23">
        <v>5.7821357932981297</v>
      </c>
      <c r="C371" s="23">
        <v>-1.2323567065927901</v>
      </c>
    </row>
    <row r="372" spans="1:3" x14ac:dyDescent="0.35">
      <c r="A372" s="23">
        <v>3.71</v>
      </c>
      <c r="B372" s="23">
        <v>4.9810640857538404</v>
      </c>
      <c r="C372" s="23">
        <v>-0.32026422421895301</v>
      </c>
    </row>
    <row r="373" spans="1:3" x14ac:dyDescent="0.35">
      <c r="A373" s="23">
        <v>3.72</v>
      </c>
      <c r="B373" s="23">
        <v>5.14160734486022</v>
      </c>
      <c r="C373" s="23">
        <v>-0.46908567369821003</v>
      </c>
    </row>
    <row r="374" spans="1:3" x14ac:dyDescent="0.35">
      <c r="A374" s="23">
        <v>3.73</v>
      </c>
      <c r="B374" s="23">
        <v>4.0428927383574198</v>
      </c>
      <c r="C374" s="23">
        <v>-0.78341156831972103</v>
      </c>
    </row>
    <row r="375" spans="1:3" x14ac:dyDescent="0.35">
      <c r="A375" s="23">
        <v>3.74</v>
      </c>
      <c r="B375" s="23">
        <v>3.5747842082207799</v>
      </c>
      <c r="C375" s="23">
        <v>-0.35221985451475202</v>
      </c>
    </row>
    <row r="376" spans="1:3" x14ac:dyDescent="0.35">
      <c r="A376" s="23">
        <v>3.75</v>
      </c>
      <c r="B376" s="23">
        <v>3.33845302932792</v>
      </c>
      <c r="C376" s="23">
        <v>-0.457988179047707</v>
      </c>
    </row>
    <row r="377" spans="1:3" x14ac:dyDescent="0.35">
      <c r="A377" s="23">
        <v>3.76</v>
      </c>
      <c r="B377" s="23">
        <v>2.65880785012537</v>
      </c>
      <c r="C377" s="23">
        <v>-0.70124834626835997</v>
      </c>
    </row>
    <row r="378" spans="1:3" x14ac:dyDescent="0.35">
      <c r="A378" s="23">
        <v>3.77</v>
      </c>
      <c r="B378" s="23">
        <v>1.9359563367912</v>
      </c>
      <c r="C378" s="23">
        <v>-0.29682638726339</v>
      </c>
    </row>
    <row r="379" spans="1:3" x14ac:dyDescent="0.35">
      <c r="A379" s="23">
        <v>3.78</v>
      </c>
      <c r="B379" s="23">
        <v>2.0651550755985899</v>
      </c>
      <c r="C379" s="23">
        <v>-0.38209632749915501</v>
      </c>
    </row>
    <row r="380" spans="1:3" x14ac:dyDescent="0.35">
      <c r="A380" s="23">
        <v>3.79</v>
      </c>
      <c r="B380" s="23">
        <v>1.17176368179289</v>
      </c>
      <c r="C380" s="23">
        <v>-0.41854346782947</v>
      </c>
    </row>
    <row r="381" spans="1:3" x14ac:dyDescent="0.35">
      <c r="A381" s="23">
        <v>3.8</v>
      </c>
      <c r="B381" s="23">
        <v>1.22806813993965</v>
      </c>
      <c r="C381" s="23">
        <v>-0.16497422967261999</v>
      </c>
    </row>
    <row r="382" spans="1:3" x14ac:dyDescent="0.35">
      <c r="A382" s="23">
        <v>3.81</v>
      </c>
      <c r="B382" s="23">
        <v>0.84181522244765095</v>
      </c>
      <c r="C382" s="23">
        <v>-3.9035280400715001E-2</v>
      </c>
    </row>
    <row r="383" spans="1:3" x14ac:dyDescent="0.35">
      <c r="A383" s="23">
        <v>3.82</v>
      </c>
      <c r="B383" s="23">
        <v>1.14999757913822</v>
      </c>
      <c r="C383" s="23">
        <v>-3.3092233807679998E-2</v>
      </c>
    </row>
    <row r="384" spans="1:3" x14ac:dyDescent="0.35">
      <c r="A384" s="23">
        <v>3.83</v>
      </c>
      <c r="B384" s="23">
        <v>0.77563075483229105</v>
      </c>
      <c r="C384" s="23">
        <v>-0.25362230438695499</v>
      </c>
    </row>
    <row r="385" spans="1:3" x14ac:dyDescent="0.35">
      <c r="A385" s="23">
        <v>3.84</v>
      </c>
      <c r="B385" s="23">
        <v>0.64275297036431001</v>
      </c>
      <c r="C385" s="23">
        <v>-0.16487292791155</v>
      </c>
    </row>
    <row r="386" spans="1:3" x14ac:dyDescent="0.35">
      <c r="A386" s="23">
        <v>3.85</v>
      </c>
      <c r="B386" s="23">
        <v>0.44588489900918998</v>
      </c>
      <c r="C386" s="23">
        <v>-0.16828294968640001</v>
      </c>
    </row>
    <row r="387" spans="1:3" x14ac:dyDescent="0.35">
      <c r="A387" s="23">
        <v>3.86</v>
      </c>
      <c r="B387" s="23">
        <v>0.30618707099150999</v>
      </c>
      <c r="C387" s="23">
        <v>0.106111683318935</v>
      </c>
    </row>
    <row r="388" spans="1:3" x14ac:dyDescent="0.35">
      <c r="A388" s="23">
        <v>3.87</v>
      </c>
      <c r="B388" s="23">
        <v>0.65810826564706004</v>
      </c>
      <c r="C388" s="23">
        <v>6.8700876568730307E-2</v>
      </c>
    </row>
    <row r="389" spans="1:3" x14ac:dyDescent="0.35">
      <c r="A389" s="23">
        <v>3.88</v>
      </c>
      <c r="B389" s="23">
        <v>0.44358882412897099</v>
      </c>
      <c r="C389" s="23">
        <v>-6.0105694847259999E-2</v>
      </c>
    </row>
    <row r="390" spans="1:3" x14ac:dyDescent="0.35">
      <c r="A390" s="23">
        <v>3.89</v>
      </c>
      <c r="B390" s="23">
        <v>0.53789687595253999</v>
      </c>
      <c r="C390" s="23">
        <v>3.0513063406985001E-2</v>
      </c>
    </row>
    <row r="391" spans="1:3" x14ac:dyDescent="0.35">
      <c r="A391" s="23">
        <v>3.9</v>
      </c>
      <c r="B391" s="23">
        <v>0.50461495094294095</v>
      </c>
      <c r="C391" s="23">
        <v>7.1394290807751401E-3</v>
      </c>
    </row>
    <row r="392" spans="1:3" x14ac:dyDescent="0.35">
      <c r="A392" s="23">
        <v>3.91</v>
      </c>
      <c r="B392" s="23">
        <v>0.55217573411409104</v>
      </c>
      <c r="C392" s="23">
        <v>3.6685044623624902E-2</v>
      </c>
    </row>
    <row r="393" spans="1:3" x14ac:dyDescent="0.35">
      <c r="A393" s="23">
        <v>3.92</v>
      </c>
      <c r="B393" s="23">
        <v>0.57798504019019004</v>
      </c>
      <c r="C393" s="23">
        <v>-1.54999385586601E-2</v>
      </c>
    </row>
    <row r="394" spans="1:3" x14ac:dyDescent="0.35">
      <c r="A394" s="23">
        <v>3.93</v>
      </c>
      <c r="B394" s="23">
        <v>0.52117585699677005</v>
      </c>
      <c r="C394" s="23">
        <v>-0.15394151745829501</v>
      </c>
    </row>
    <row r="395" spans="1:3" x14ac:dyDescent="0.35">
      <c r="A395" s="23">
        <v>3.94</v>
      </c>
      <c r="B395" s="23">
        <v>0.27010200527360101</v>
      </c>
      <c r="C395" s="23">
        <v>-0.19952578842734001</v>
      </c>
    </row>
    <row r="396" spans="1:3" x14ac:dyDescent="0.35">
      <c r="A396" s="23">
        <v>3.95</v>
      </c>
      <c r="B396" s="23">
        <v>0.12212428014208999</v>
      </c>
      <c r="C396" s="23">
        <v>-0.10074193390903</v>
      </c>
    </row>
    <row r="397" spans="1:3" x14ac:dyDescent="0.35">
      <c r="A397" s="23">
        <v>3.96</v>
      </c>
      <c r="B397" s="23">
        <v>6.8618137455540101E-2</v>
      </c>
      <c r="C397" s="23">
        <v>9.0244326125001901E-3</v>
      </c>
    </row>
    <row r="398" spans="1:3" x14ac:dyDescent="0.35">
      <c r="A398" s="23">
        <v>3.97</v>
      </c>
      <c r="B398" s="23">
        <v>0.140173145367091</v>
      </c>
      <c r="C398" s="23">
        <v>0.16732895712393001</v>
      </c>
    </row>
    <row r="399" spans="1:3" x14ac:dyDescent="0.35">
      <c r="A399" s="23">
        <v>3.98</v>
      </c>
      <c r="B399" s="23">
        <v>0.40327605170340097</v>
      </c>
      <c r="C399" s="23">
        <v>2.0436745073479898E-2</v>
      </c>
    </row>
    <row r="400" spans="1:3" x14ac:dyDescent="0.35">
      <c r="A400" s="23">
        <v>3.99</v>
      </c>
      <c r="B400" s="23">
        <v>0.18104663551405101</v>
      </c>
      <c r="C400" s="23">
        <v>-0.20163802585169999</v>
      </c>
    </row>
    <row r="401" spans="1:3" x14ac:dyDescent="0.35">
      <c r="A401" s="23">
        <v>4</v>
      </c>
      <c r="B401" s="23">
        <v>0</v>
      </c>
      <c r="C401" s="23">
        <v>3.5652346317074798E-2</v>
      </c>
    </row>
    <row r="402" spans="1:3" x14ac:dyDescent="0.35">
      <c r="A402" s="23">
        <v>4.01</v>
      </c>
      <c r="B402" s="23">
        <v>0.25235132814819999</v>
      </c>
      <c r="C402" s="23">
        <v>5.3532262527795201E-2</v>
      </c>
    </row>
    <row r="403" spans="1:3" x14ac:dyDescent="0.35">
      <c r="A403" s="23">
        <v>4.0199999999999996</v>
      </c>
      <c r="B403" s="23">
        <v>0.10706452505559</v>
      </c>
      <c r="C403" s="23">
        <v>0.17019751801657501</v>
      </c>
    </row>
    <row r="404" spans="1:3" x14ac:dyDescent="0.35">
      <c r="A404" s="23">
        <v>4.03</v>
      </c>
      <c r="B404" s="23">
        <v>0.59274636418134996</v>
      </c>
      <c r="C404" s="23">
        <v>0.149488807181825</v>
      </c>
    </row>
    <row r="405" spans="1:3" x14ac:dyDescent="0.35">
      <c r="A405" s="23">
        <v>4.04</v>
      </c>
      <c r="B405" s="23">
        <v>0.40604213941924</v>
      </c>
      <c r="C405" s="23">
        <v>4.1526774814399897E-2</v>
      </c>
    </row>
    <row r="406" spans="1:3" x14ac:dyDescent="0.35">
      <c r="A406" s="23">
        <v>4.05</v>
      </c>
      <c r="B406" s="23">
        <v>0.67579991381015003</v>
      </c>
      <c r="C406" s="23">
        <v>0.20780976454955999</v>
      </c>
    </row>
    <row r="407" spans="1:3" x14ac:dyDescent="0.35">
      <c r="A407" s="23">
        <v>4.0599999999999996</v>
      </c>
      <c r="B407" s="23">
        <v>0.82166166851835998</v>
      </c>
      <c r="C407" s="23">
        <v>-2.2904919394300099E-2</v>
      </c>
    </row>
    <row r="408" spans="1:3" x14ac:dyDescent="0.35">
      <c r="A408" s="23">
        <v>4.07</v>
      </c>
      <c r="B408" s="23">
        <v>0.62999007502155002</v>
      </c>
      <c r="C408" s="23">
        <v>-0.191312079086155</v>
      </c>
    </row>
    <row r="409" spans="1:3" x14ac:dyDescent="0.35">
      <c r="A409" s="23">
        <v>4.08</v>
      </c>
      <c r="B409" s="23">
        <v>0.43903751034605099</v>
      </c>
      <c r="C409" s="23">
        <v>3.9656604800550896E-3</v>
      </c>
    </row>
    <row r="410" spans="1:3" x14ac:dyDescent="0.35">
      <c r="A410" s="23">
        <v>4.09</v>
      </c>
      <c r="B410" s="23">
        <v>0.63792139598165998</v>
      </c>
      <c r="C410" s="23">
        <v>0.12314547066018</v>
      </c>
    </row>
    <row r="411" spans="1:3" x14ac:dyDescent="0.35">
      <c r="A411" s="23">
        <v>4.0999999999999996</v>
      </c>
      <c r="B411" s="23">
        <v>0.68532845166640999</v>
      </c>
      <c r="C411" s="23">
        <v>0.19925847766333499</v>
      </c>
    </row>
    <row r="412" spans="1:3" x14ac:dyDescent="0.35">
      <c r="A412" s="23">
        <v>4.1100000000000003</v>
      </c>
      <c r="B412" s="23">
        <v>1.03643835130833</v>
      </c>
      <c r="C412" s="23">
        <v>0.10101459127977</v>
      </c>
    </row>
    <row r="413" spans="1:3" x14ac:dyDescent="0.35">
      <c r="A413" s="23">
        <v>4.12</v>
      </c>
      <c r="B413" s="23">
        <v>0.88735763422595004</v>
      </c>
      <c r="C413" s="23">
        <v>4.3070701035034901E-2</v>
      </c>
    </row>
    <row r="414" spans="1:3" x14ac:dyDescent="0.35">
      <c r="A414" s="23">
        <v>4.13</v>
      </c>
      <c r="B414" s="23">
        <v>1.1225797533784001</v>
      </c>
      <c r="C414" s="23">
        <v>0.37803077121015</v>
      </c>
    </row>
    <row r="415" spans="1:3" x14ac:dyDescent="0.35">
      <c r="A415" s="23">
        <v>4.1399999999999997</v>
      </c>
      <c r="B415" s="23">
        <v>1.64341917664625</v>
      </c>
      <c r="C415" s="23">
        <v>3.7465944484790001E-2</v>
      </c>
    </row>
    <row r="416" spans="1:3" x14ac:dyDescent="0.35">
      <c r="A416" s="23">
        <v>4.1500000000000004</v>
      </c>
      <c r="B416" s="23">
        <v>1.1975116423479799</v>
      </c>
      <c r="C416" s="23">
        <v>0.24559672683518499</v>
      </c>
    </row>
    <row r="417" spans="1:3" x14ac:dyDescent="0.35">
      <c r="A417" s="23">
        <v>4.16</v>
      </c>
      <c r="B417" s="23">
        <v>2.13461263031662</v>
      </c>
      <c r="C417" s="23">
        <v>0.2096082830672</v>
      </c>
    </row>
    <row r="418" spans="1:3" x14ac:dyDescent="0.35">
      <c r="A418" s="23">
        <v>4.17</v>
      </c>
      <c r="B418" s="23">
        <v>1.61672820848238</v>
      </c>
      <c r="C418" s="23">
        <v>-8.3650906550354995E-2</v>
      </c>
    </row>
    <row r="419" spans="1:3" x14ac:dyDescent="0.35">
      <c r="A419" s="23">
        <v>4.18</v>
      </c>
      <c r="B419" s="23">
        <v>1.9673108172159099</v>
      </c>
      <c r="C419" s="23">
        <v>0.34158542444584</v>
      </c>
    </row>
    <row r="420" spans="1:3" x14ac:dyDescent="0.35">
      <c r="A420" s="23">
        <v>4.1900000000000004</v>
      </c>
      <c r="B420" s="23">
        <v>2.2998990573740601</v>
      </c>
      <c r="C420" s="23">
        <v>0.35295401839835</v>
      </c>
    </row>
    <row r="421" spans="1:3" x14ac:dyDescent="0.35">
      <c r="A421" s="23">
        <v>4.2</v>
      </c>
      <c r="B421" s="23">
        <v>2.6732188540126098</v>
      </c>
      <c r="C421" s="23">
        <v>-6.4167342923185003E-2</v>
      </c>
    </row>
    <row r="422" spans="1:3" x14ac:dyDescent="0.35">
      <c r="A422" s="23">
        <v>4.21</v>
      </c>
      <c r="B422" s="23">
        <v>2.17156437152769</v>
      </c>
      <c r="C422" s="23">
        <v>-0.35673790218634999</v>
      </c>
    </row>
    <row r="423" spans="1:3" x14ac:dyDescent="0.35">
      <c r="A423" s="23">
        <v>4.22</v>
      </c>
      <c r="B423" s="23">
        <v>1.95974304963991</v>
      </c>
      <c r="C423" s="23">
        <v>0.69560340874876003</v>
      </c>
    </row>
    <row r="424" spans="1:3" x14ac:dyDescent="0.35">
      <c r="A424" s="23">
        <v>4.2300000000000004</v>
      </c>
      <c r="B424" s="23">
        <v>3.5627711890252098</v>
      </c>
      <c r="C424" s="23">
        <v>1.0601503998789901</v>
      </c>
    </row>
    <row r="425" spans="1:3" x14ac:dyDescent="0.35">
      <c r="A425" s="23">
        <v>4.24</v>
      </c>
      <c r="B425" s="23">
        <v>4.0800438493979003</v>
      </c>
      <c r="C425" s="23">
        <v>0.42188098250517703</v>
      </c>
    </row>
    <row r="426" spans="1:3" x14ac:dyDescent="0.35">
      <c r="A426" s="23">
        <v>4.25</v>
      </c>
      <c r="B426" s="23">
        <v>4.4065331540355599</v>
      </c>
      <c r="C426" s="23">
        <v>0.29208028292477001</v>
      </c>
    </row>
    <row r="427" spans="1:3" x14ac:dyDescent="0.35">
      <c r="A427" s="23">
        <v>4.26</v>
      </c>
      <c r="B427" s="23">
        <v>4.6642044152474398</v>
      </c>
      <c r="C427" s="23">
        <v>0.24484139283415099</v>
      </c>
    </row>
    <row r="428" spans="1:3" x14ac:dyDescent="0.35">
      <c r="A428" s="23">
        <v>4.2699999999999996</v>
      </c>
      <c r="B428" s="23">
        <v>4.89621593970387</v>
      </c>
      <c r="C428" s="23">
        <v>0.23962122866850299</v>
      </c>
    </row>
    <row r="429" spans="1:3" x14ac:dyDescent="0.35">
      <c r="A429" s="23">
        <v>4.28</v>
      </c>
      <c r="B429" s="23">
        <v>5.1434468725844402</v>
      </c>
      <c r="C429" s="23">
        <v>0.104289288525727</v>
      </c>
    </row>
    <row r="430" spans="1:3" x14ac:dyDescent="0.35">
      <c r="A430" s="23">
        <v>4.29</v>
      </c>
      <c r="B430" s="23">
        <v>5.1047945167553204</v>
      </c>
      <c r="C430" s="23">
        <v>0.13174371265906001</v>
      </c>
    </row>
    <row r="431" spans="1:3" x14ac:dyDescent="0.35">
      <c r="A431" s="23">
        <v>4.3</v>
      </c>
      <c r="B431" s="23">
        <v>5.4069342979025601</v>
      </c>
      <c r="C431" s="23">
        <v>0.28577355800186999</v>
      </c>
    </row>
    <row r="432" spans="1:3" x14ac:dyDescent="0.35">
      <c r="A432" s="23">
        <v>4.3099999999999996</v>
      </c>
      <c r="B432" s="23">
        <v>5.6763416327590601</v>
      </c>
      <c r="C432" s="23">
        <v>8.42117924909149E-2</v>
      </c>
    </row>
    <row r="433" spans="1:3" x14ac:dyDescent="0.35">
      <c r="A433" s="23">
        <v>4.32</v>
      </c>
      <c r="B433" s="23">
        <v>5.5753578828843899</v>
      </c>
      <c r="C433" s="23">
        <v>0.38808041664562498</v>
      </c>
    </row>
    <row r="434" spans="1:3" x14ac:dyDescent="0.35">
      <c r="A434" s="23">
        <v>4.33</v>
      </c>
      <c r="B434" s="23">
        <v>6.4525024660503103</v>
      </c>
      <c r="C434" s="23">
        <v>0.60862002441926499</v>
      </c>
    </row>
    <row r="435" spans="1:3" x14ac:dyDescent="0.35">
      <c r="A435" s="23">
        <v>4.34</v>
      </c>
      <c r="B435" s="23">
        <v>6.7925979317229199</v>
      </c>
      <c r="C435" s="23">
        <v>0.44818768614708998</v>
      </c>
    </row>
    <row r="436" spans="1:3" x14ac:dyDescent="0.35">
      <c r="A436" s="23">
        <v>4.3499999999999996</v>
      </c>
      <c r="B436" s="23">
        <v>7.3488778383444897</v>
      </c>
      <c r="C436" s="23">
        <v>0.31621874954288498</v>
      </c>
    </row>
    <row r="437" spans="1:3" x14ac:dyDescent="0.35">
      <c r="A437" s="23">
        <v>4.3600000000000003</v>
      </c>
      <c r="B437" s="23">
        <v>7.4250354308086903</v>
      </c>
      <c r="C437" s="23">
        <v>0.48686117181570998</v>
      </c>
    </row>
    <row r="438" spans="1:3" x14ac:dyDescent="0.35">
      <c r="A438" s="23">
        <v>4.37</v>
      </c>
      <c r="B438" s="23">
        <v>8.3226001819759095</v>
      </c>
      <c r="C438" s="23">
        <v>0.67510412409078502</v>
      </c>
    </row>
    <row r="439" spans="1:3" x14ac:dyDescent="0.35">
      <c r="A439" s="23">
        <v>4.38</v>
      </c>
      <c r="B439" s="23">
        <v>8.7752436789902593</v>
      </c>
      <c r="C439" s="23">
        <v>0.57112644523253997</v>
      </c>
    </row>
    <row r="440" spans="1:3" x14ac:dyDescent="0.35">
      <c r="A440" s="23">
        <v>4.3899999999999997</v>
      </c>
      <c r="B440" s="23">
        <v>9.4648530724409898</v>
      </c>
      <c r="C440" s="23">
        <v>1.0497705645124999</v>
      </c>
    </row>
    <row r="441" spans="1:3" x14ac:dyDescent="0.35">
      <c r="A441" s="23">
        <v>4.4000000000000004</v>
      </c>
      <c r="B441" s="23">
        <v>10.874784808015299</v>
      </c>
      <c r="C441" s="23">
        <v>1.3703759878275401</v>
      </c>
    </row>
    <row r="442" spans="1:3" x14ac:dyDescent="0.35">
      <c r="A442" s="23">
        <v>4.41</v>
      </c>
      <c r="B442" s="23">
        <v>12.2056050480961</v>
      </c>
      <c r="C442" s="23">
        <v>1.50346774601491</v>
      </c>
    </row>
    <row r="443" spans="1:3" x14ac:dyDescent="0.35">
      <c r="A443" s="23">
        <v>4.42</v>
      </c>
      <c r="B443" s="23">
        <v>13.881720300045099</v>
      </c>
      <c r="C443" s="23">
        <v>1.7438867586226701</v>
      </c>
    </row>
    <row r="444" spans="1:3" x14ac:dyDescent="0.35">
      <c r="A444" s="23">
        <v>4.43</v>
      </c>
      <c r="B444" s="23">
        <v>15.6933785653414</v>
      </c>
      <c r="C444" s="23">
        <v>1.12557555374228</v>
      </c>
    </row>
    <row r="445" spans="1:3" x14ac:dyDescent="0.35">
      <c r="A445" s="23">
        <v>4.4400000000000004</v>
      </c>
      <c r="B445" s="23">
        <v>16.132871407529599</v>
      </c>
      <c r="C445" s="23">
        <v>1.3193302401616001</v>
      </c>
    </row>
    <row r="446" spans="1:3" x14ac:dyDescent="0.35">
      <c r="A446" s="23">
        <v>4.45</v>
      </c>
      <c r="B446" s="23">
        <v>18.332039045664601</v>
      </c>
      <c r="C446" s="23">
        <v>2.2516800350508501</v>
      </c>
    </row>
    <row r="447" spans="1:3" x14ac:dyDescent="0.35">
      <c r="A447" s="23">
        <v>4.46</v>
      </c>
      <c r="B447" s="23">
        <v>20.636231477631299</v>
      </c>
      <c r="C447" s="23">
        <v>2.4880839015717</v>
      </c>
    </row>
    <row r="448" spans="1:3" x14ac:dyDescent="0.35">
      <c r="A448" s="23">
        <v>4.47</v>
      </c>
      <c r="B448" s="23">
        <v>23.308206848807998</v>
      </c>
      <c r="C448" s="23">
        <v>2.1790563408353001</v>
      </c>
    </row>
    <row r="449" spans="1:3" x14ac:dyDescent="0.35">
      <c r="A449" s="23">
        <v>4.4800000000000004</v>
      </c>
      <c r="B449" s="23">
        <v>24.9943441593019</v>
      </c>
      <c r="C449" s="23">
        <v>1.6107428305052001</v>
      </c>
    </row>
    <row r="450" spans="1:3" x14ac:dyDescent="0.35">
      <c r="A450" s="23">
        <v>4.49</v>
      </c>
      <c r="B450" s="23">
        <v>26.5296925098184</v>
      </c>
      <c r="C450" s="23">
        <v>1.98568398319685</v>
      </c>
    </row>
    <row r="451" spans="1:3" x14ac:dyDescent="0.35">
      <c r="A451" s="23">
        <v>4.5</v>
      </c>
      <c r="B451" s="23">
        <v>28.9657121256956</v>
      </c>
      <c r="C451" s="23">
        <v>1.93957416929735</v>
      </c>
    </row>
    <row r="452" spans="1:3" x14ac:dyDescent="0.35">
      <c r="A452" s="23">
        <v>4.51</v>
      </c>
      <c r="B452" s="23">
        <v>30.408840848413099</v>
      </c>
      <c r="C452" s="23">
        <v>1.56037568308685</v>
      </c>
    </row>
    <row r="453" spans="1:3" x14ac:dyDescent="0.35">
      <c r="A453" s="23">
        <v>4.5199999999999996</v>
      </c>
      <c r="B453" s="23">
        <v>32.086463491869303</v>
      </c>
      <c r="C453" s="23">
        <v>1.6198238005854</v>
      </c>
    </row>
    <row r="454" spans="1:3" x14ac:dyDescent="0.35">
      <c r="A454" s="23">
        <v>4.53</v>
      </c>
      <c r="B454" s="23">
        <v>33.648488449583901</v>
      </c>
      <c r="C454" s="23">
        <v>2.2552714421386999</v>
      </c>
    </row>
    <row r="455" spans="1:3" x14ac:dyDescent="0.35">
      <c r="A455" s="23">
        <v>4.54</v>
      </c>
      <c r="B455" s="23">
        <v>36.597006376146702</v>
      </c>
      <c r="C455" s="23">
        <v>2.5807377337983</v>
      </c>
    </row>
    <row r="456" spans="1:3" x14ac:dyDescent="0.35">
      <c r="A456" s="23">
        <v>4.55</v>
      </c>
      <c r="B456" s="23">
        <v>38.809963917180497</v>
      </c>
      <c r="C456" s="23">
        <v>2.0888715224269001</v>
      </c>
    </row>
    <row r="457" spans="1:3" x14ac:dyDescent="0.35">
      <c r="A457" s="23">
        <v>4.5599999999999996</v>
      </c>
      <c r="B457" s="23">
        <v>40.7747494210005</v>
      </c>
      <c r="C457" s="23">
        <v>1.5490136099465499</v>
      </c>
    </row>
    <row r="458" spans="1:3" x14ac:dyDescent="0.35">
      <c r="A458" s="23">
        <v>4.57</v>
      </c>
      <c r="B458" s="23">
        <v>41.907991137073601</v>
      </c>
      <c r="C458" s="23">
        <v>0.62125987302680097</v>
      </c>
    </row>
    <row r="459" spans="1:3" x14ac:dyDescent="0.35">
      <c r="A459" s="23">
        <v>4.58</v>
      </c>
      <c r="B459" s="23">
        <v>42.017269167054103</v>
      </c>
      <c r="C459" s="23">
        <v>0.60745459838725002</v>
      </c>
    </row>
    <row r="460" spans="1:3" x14ac:dyDescent="0.35">
      <c r="A460" s="23">
        <v>4.59</v>
      </c>
      <c r="B460" s="23">
        <v>43.122900333848101</v>
      </c>
      <c r="C460" s="23">
        <v>1.12681623468355</v>
      </c>
    </row>
    <row r="461" spans="1:3" x14ac:dyDescent="0.35">
      <c r="A461" s="23">
        <v>4.5999999999999996</v>
      </c>
      <c r="B461" s="23">
        <v>44.2709016364212</v>
      </c>
      <c r="C461" s="23">
        <v>0.94850949079775104</v>
      </c>
    </row>
    <row r="462" spans="1:3" x14ac:dyDescent="0.35">
      <c r="A462" s="23">
        <v>4.6100000000000003</v>
      </c>
      <c r="B462" s="23">
        <v>45.019919315443602</v>
      </c>
      <c r="C462" s="23">
        <v>0.61873306030045006</v>
      </c>
    </row>
    <row r="463" spans="1:3" x14ac:dyDescent="0.35">
      <c r="A463" s="23">
        <v>4.62</v>
      </c>
      <c r="B463" s="23">
        <v>45.5083677570221</v>
      </c>
      <c r="C463" s="23">
        <v>0.38888609667359803</v>
      </c>
    </row>
    <row r="464" spans="1:3" x14ac:dyDescent="0.35">
      <c r="A464" s="23">
        <v>4.63</v>
      </c>
      <c r="B464" s="23">
        <v>45.797691508790798</v>
      </c>
      <c r="C464" s="23">
        <v>0.60212163053550005</v>
      </c>
    </row>
    <row r="465" spans="1:3" x14ac:dyDescent="0.35">
      <c r="A465" s="23">
        <v>4.6399999999999997</v>
      </c>
      <c r="B465" s="23">
        <v>46.712611018093099</v>
      </c>
      <c r="C465" s="23">
        <v>0.60036895842710103</v>
      </c>
    </row>
    <row r="466" spans="1:3" x14ac:dyDescent="0.35">
      <c r="A466" s="23">
        <v>4.6500000000000004</v>
      </c>
      <c r="B466" s="23">
        <v>46.998429425645</v>
      </c>
      <c r="C466" s="23">
        <v>0.63898360594010095</v>
      </c>
    </row>
    <row r="467" spans="1:3" x14ac:dyDescent="0.35">
      <c r="A467" s="23">
        <v>4.66</v>
      </c>
      <c r="B467" s="23">
        <v>47.990578229973302</v>
      </c>
      <c r="C467" s="23">
        <v>0.76606900085925</v>
      </c>
    </row>
    <row r="468" spans="1:3" x14ac:dyDescent="0.35">
      <c r="A468" s="23">
        <v>4.67</v>
      </c>
      <c r="B468" s="23">
        <v>48.530567427363501</v>
      </c>
      <c r="C468" s="23">
        <v>1.0666446808771499</v>
      </c>
    </row>
    <row r="469" spans="1:3" x14ac:dyDescent="0.35">
      <c r="A469" s="23">
        <v>4.68</v>
      </c>
      <c r="B469" s="23">
        <v>50.123867591727603</v>
      </c>
      <c r="C469" s="23">
        <v>1.1443164336586999</v>
      </c>
    </row>
    <row r="470" spans="1:3" x14ac:dyDescent="0.35">
      <c r="A470" s="23">
        <v>4.6900000000000004</v>
      </c>
      <c r="B470" s="23">
        <v>50.819200294680897</v>
      </c>
      <c r="C470" s="23">
        <v>1.2533222807774</v>
      </c>
    </row>
    <row r="471" spans="1:3" x14ac:dyDescent="0.35">
      <c r="A471" s="23">
        <v>4.7</v>
      </c>
      <c r="B471" s="23">
        <v>52.630512153282403</v>
      </c>
      <c r="C471" s="23">
        <v>0.90442673780810201</v>
      </c>
    </row>
    <row r="472" spans="1:3" x14ac:dyDescent="0.35">
      <c r="A472" s="23">
        <v>4.71</v>
      </c>
      <c r="B472" s="23">
        <v>52.6280537702971</v>
      </c>
      <c r="C472" s="23">
        <v>9.5514732585296996E-2</v>
      </c>
    </row>
    <row r="473" spans="1:3" x14ac:dyDescent="0.35">
      <c r="A473" s="23">
        <v>4.72</v>
      </c>
      <c r="B473" s="23">
        <v>52.821541618452997</v>
      </c>
      <c r="C473" s="23">
        <v>0.357538303645001</v>
      </c>
    </row>
    <row r="474" spans="1:3" x14ac:dyDescent="0.35">
      <c r="A474" s="23">
        <v>4.7300000000000004</v>
      </c>
      <c r="B474" s="23">
        <v>53.343130377587102</v>
      </c>
      <c r="C474" s="23">
        <v>0.35098613723550198</v>
      </c>
    </row>
    <row r="475" spans="1:3" x14ac:dyDescent="0.35">
      <c r="A475" s="23">
        <v>4.74</v>
      </c>
      <c r="B475" s="23">
        <v>53.523513892924001</v>
      </c>
      <c r="C475" s="23">
        <v>0.31653379552534799</v>
      </c>
    </row>
    <row r="476" spans="1:3" x14ac:dyDescent="0.35">
      <c r="A476" s="23">
        <v>4.75</v>
      </c>
      <c r="B476" s="23">
        <v>53.976197968637798</v>
      </c>
      <c r="C476" s="23">
        <v>0.112766829095499</v>
      </c>
    </row>
    <row r="477" spans="1:3" x14ac:dyDescent="0.35">
      <c r="A477" s="23">
        <v>4.76</v>
      </c>
      <c r="B477" s="23">
        <v>53.749047551114998</v>
      </c>
      <c r="C477" s="23">
        <v>-0.153604071890349</v>
      </c>
    </row>
    <row r="478" spans="1:3" x14ac:dyDescent="0.35">
      <c r="A478" s="23">
        <v>4.7699999999999996</v>
      </c>
      <c r="B478" s="23">
        <v>53.6689898248571</v>
      </c>
      <c r="C478" s="23">
        <v>0.21251437817050001</v>
      </c>
    </row>
    <row r="479" spans="1:3" x14ac:dyDescent="0.35">
      <c r="A479" s="23">
        <v>4.78</v>
      </c>
      <c r="B479" s="23">
        <v>54.174076307455998</v>
      </c>
      <c r="C479" s="23">
        <v>0.23091404170219901</v>
      </c>
    </row>
    <row r="480" spans="1:3" x14ac:dyDescent="0.35">
      <c r="A480" s="23">
        <v>4.79</v>
      </c>
      <c r="B480" s="23">
        <v>54.130817908261498</v>
      </c>
      <c r="C480" s="23">
        <v>-6.5767404622597794E-2</v>
      </c>
    </row>
    <row r="481" spans="1:3" x14ac:dyDescent="0.35">
      <c r="A481" s="23">
        <v>4.8</v>
      </c>
      <c r="B481" s="23">
        <v>54.042541498210802</v>
      </c>
      <c r="C481" s="23">
        <v>-2.4344527960000299E-2</v>
      </c>
    </row>
    <row r="482" spans="1:3" x14ac:dyDescent="0.35">
      <c r="A482" s="23">
        <v>4.8099999999999996</v>
      </c>
      <c r="B482" s="23">
        <v>54.082128852341498</v>
      </c>
      <c r="C482" s="23">
        <v>-6.7090485495651095E-2</v>
      </c>
    </row>
    <row r="483" spans="1:3" x14ac:dyDescent="0.35">
      <c r="A483" s="23">
        <v>4.82</v>
      </c>
      <c r="B483" s="23">
        <v>53.9083605272195</v>
      </c>
      <c r="C483" s="23">
        <v>-0.16176002470879799</v>
      </c>
    </row>
    <row r="484" spans="1:3" x14ac:dyDescent="0.35">
      <c r="A484" s="23">
        <v>4.83</v>
      </c>
      <c r="B484" s="23">
        <v>53.758608802923902</v>
      </c>
      <c r="C484" s="23">
        <v>-1.49525375190009E-2</v>
      </c>
    </row>
    <row r="485" spans="1:3" x14ac:dyDescent="0.35">
      <c r="A485" s="23">
        <v>4.84</v>
      </c>
      <c r="B485" s="23">
        <v>53.878455452181498</v>
      </c>
      <c r="C485" s="23">
        <v>-3.5194569237901902E-2</v>
      </c>
    </row>
    <row r="486" spans="1:3" x14ac:dyDescent="0.35">
      <c r="A486" s="23">
        <v>4.8499999999999996</v>
      </c>
      <c r="B486" s="23">
        <v>53.688219664448098</v>
      </c>
      <c r="C486" s="23">
        <v>-4.0124371638498198E-2</v>
      </c>
    </row>
    <row r="487" spans="1:3" x14ac:dyDescent="0.35">
      <c r="A487" s="23">
        <v>4.8600000000000003</v>
      </c>
      <c r="B487" s="23">
        <v>53.798206708904502</v>
      </c>
      <c r="C487" s="23">
        <v>-6.4333960701098702E-2</v>
      </c>
    </row>
    <row r="488" spans="1:3" x14ac:dyDescent="0.35">
      <c r="A488" s="23">
        <v>4.87</v>
      </c>
      <c r="B488" s="23">
        <v>53.559551743045901</v>
      </c>
      <c r="C488" s="23">
        <v>-0.11233056308745</v>
      </c>
    </row>
    <row r="489" spans="1:3" x14ac:dyDescent="0.35">
      <c r="A489" s="23">
        <v>4.88</v>
      </c>
      <c r="B489" s="23">
        <v>53.573545582729601</v>
      </c>
      <c r="C489" s="23">
        <v>2.5259851363450998E-2</v>
      </c>
    </row>
    <row r="490" spans="1:3" x14ac:dyDescent="0.35">
      <c r="A490" s="23">
        <v>4.8899999999999997</v>
      </c>
      <c r="B490" s="23">
        <v>53.610071445772803</v>
      </c>
      <c r="C490" s="23">
        <v>0.163420307802848</v>
      </c>
    </row>
    <row r="491" spans="1:3" x14ac:dyDescent="0.35">
      <c r="A491" s="23">
        <v>4.9000000000000004</v>
      </c>
      <c r="B491" s="23">
        <v>53.900386198335298</v>
      </c>
      <c r="C491" s="23">
        <v>0.21342363258559899</v>
      </c>
    </row>
    <row r="492" spans="1:3" x14ac:dyDescent="0.35">
      <c r="A492" s="23">
        <v>4.91</v>
      </c>
      <c r="B492" s="23">
        <v>54.036918710944001</v>
      </c>
      <c r="C492" s="23">
        <v>3.8600914651851802E-2</v>
      </c>
    </row>
    <row r="493" spans="1:3" x14ac:dyDescent="0.35">
      <c r="A493" s="23">
        <v>4.92</v>
      </c>
      <c r="B493" s="23">
        <v>53.977588027639001</v>
      </c>
      <c r="C493" s="23">
        <v>-0.17170824242255001</v>
      </c>
    </row>
    <row r="494" spans="1:3" x14ac:dyDescent="0.35">
      <c r="A494" s="23">
        <v>4.93</v>
      </c>
      <c r="B494" s="23">
        <v>53.6935022260989</v>
      </c>
      <c r="C494" s="23">
        <v>-0.22724906376700099</v>
      </c>
    </row>
    <row r="495" spans="1:3" x14ac:dyDescent="0.35">
      <c r="A495" s="23">
        <v>4.9400000000000004</v>
      </c>
      <c r="B495" s="23">
        <v>53.523089900104999</v>
      </c>
      <c r="C495" s="23">
        <v>-7.3501337100900302E-2</v>
      </c>
    </row>
    <row r="496" spans="1:3" x14ac:dyDescent="0.35">
      <c r="A496" s="23">
        <v>4.95</v>
      </c>
      <c r="B496" s="23">
        <v>53.546499551897099</v>
      </c>
      <c r="C496" s="23">
        <v>1.60873467834932E-3</v>
      </c>
    </row>
    <row r="497" spans="1:3" x14ac:dyDescent="0.35">
      <c r="A497" s="23">
        <v>4.96</v>
      </c>
      <c r="B497" s="23">
        <v>53.526307369461698</v>
      </c>
      <c r="C497" s="23">
        <v>-0.19299610163629999</v>
      </c>
    </row>
    <row r="498" spans="1:3" x14ac:dyDescent="0.35">
      <c r="A498" s="23">
        <v>4.97</v>
      </c>
      <c r="B498" s="23">
        <v>53.160507348624499</v>
      </c>
      <c r="C498" s="23">
        <v>-0.22220703543369799</v>
      </c>
    </row>
    <row r="499" spans="1:3" x14ac:dyDescent="0.35">
      <c r="A499" s="23">
        <v>4.9800000000000004</v>
      </c>
      <c r="B499" s="23">
        <v>53.081893298594302</v>
      </c>
      <c r="C499" s="23">
        <v>-2.2570193133198298E-2</v>
      </c>
    </row>
    <row r="500" spans="1:3" x14ac:dyDescent="0.35">
      <c r="A500" s="23">
        <v>4.99</v>
      </c>
      <c r="B500" s="23">
        <v>53.115366962358102</v>
      </c>
      <c r="C500" s="23">
        <v>-0.21451904337079999</v>
      </c>
    </row>
    <row r="501" spans="1:3" x14ac:dyDescent="0.35">
      <c r="A501" s="23">
        <v>5</v>
      </c>
      <c r="B501" s="23">
        <v>52.652855211852703</v>
      </c>
      <c r="C501" s="23">
        <v>-0.33408547377129999</v>
      </c>
    </row>
    <row r="502" spans="1:3" x14ac:dyDescent="0.35">
      <c r="A502" s="23">
        <v>5.01</v>
      </c>
      <c r="B502" s="23">
        <v>52.447196014815503</v>
      </c>
      <c r="C502" s="23">
        <v>1.4803358147549499E-2</v>
      </c>
    </row>
    <row r="503" spans="1:3" x14ac:dyDescent="0.35">
      <c r="A503" s="23">
        <v>5.0199999999999996</v>
      </c>
      <c r="B503" s="23">
        <v>52.682461928147802</v>
      </c>
      <c r="C503" s="23">
        <v>9.0424307195547698E-2</v>
      </c>
    </row>
    <row r="504" spans="1:3" x14ac:dyDescent="0.35">
      <c r="A504" s="23">
        <v>5.03</v>
      </c>
      <c r="B504" s="23">
        <v>52.628044629206599</v>
      </c>
      <c r="C504" s="23">
        <v>2.2360469968049301E-2</v>
      </c>
    </row>
    <row r="505" spans="1:3" x14ac:dyDescent="0.35">
      <c r="A505" s="23">
        <v>5.04</v>
      </c>
      <c r="B505" s="23">
        <v>52.727182868083901</v>
      </c>
      <c r="C505" s="23">
        <v>-0.15686630526689899</v>
      </c>
    </row>
    <row r="506" spans="1:3" x14ac:dyDescent="0.35">
      <c r="A506" s="23">
        <v>5.05</v>
      </c>
      <c r="B506" s="23">
        <v>52.314312018672801</v>
      </c>
      <c r="C506" s="23">
        <v>-0.128304697523902</v>
      </c>
    </row>
    <row r="507" spans="1:3" x14ac:dyDescent="0.35">
      <c r="A507" s="23">
        <v>5.0599999999999996</v>
      </c>
      <c r="B507" s="23">
        <v>52.470573473036097</v>
      </c>
      <c r="C507" s="23">
        <v>0.17420673195379899</v>
      </c>
    </row>
    <row r="508" spans="1:3" x14ac:dyDescent="0.35">
      <c r="A508" s="23">
        <v>5.07</v>
      </c>
      <c r="B508" s="23">
        <v>52.662725482580399</v>
      </c>
      <c r="C508" s="23">
        <v>0.114476352560303</v>
      </c>
    </row>
    <row r="509" spans="1:3" x14ac:dyDescent="0.35">
      <c r="A509" s="23">
        <v>5.08</v>
      </c>
      <c r="B509" s="23">
        <v>52.699526178156702</v>
      </c>
      <c r="C509" s="23">
        <v>2.2625416698701901E-2</v>
      </c>
    </row>
    <row r="510" spans="1:3" x14ac:dyDescent="0.35">
      <c r="A510" s="23">
        <v>5.09</v>
      </c>
      <c r="B510" s="23">
        <v>52.707976315977803</v>
      </c>
      <c r="C510" s="23">
        <v>2.51537793030003E-2</v>
      </c>
    </row>
    <row r="511" spans="1:3" x14ac:dyDescent="0.35">
      <c r="A511" s="23">
        <v>5.0999999999999996</v>
      </c>
      <c r="B511" s="23">
        <v>52.749833736762703</v>
      </c>
      <c r="C511" s="23">
        <v>-7.9768455686952705E-2</v>
      </c>
    </row>
    <row r="512" spans="1:3" x14ac:dyDescent="0.35">
      <c r="A512" s="23">
        <v>5.1100000000000003</v>
      </c>
      <c r="B512" s="23">
        <v>52.548439404603897</v>
      </c>
      <c r="C512" s="23">
        <v>-5.2451270072051401E-2</v>
      </c>
    </row>
    <row r="513" spans="1:3" x14ac:dyDescent="0.35">
      <c r="A513" s="23">
        <v>5.12</v>
      </c>
      <c r="B513" s="23">
        <v>52.6449311966186</v>
      </c>
      <c r="C513" s="23">
        <v>0.106160759829951</v>
      </c>
    </row>
    <row r="514" spans="1:3" x14ac:dyDescent="0.35">
      <c r="A514" s="23">
        <v>5.13</v>
      </c>
      <c r="B514" s="23">
        <v>52.760760924263799</v>
      </c>
      <c r="C514" s="23">
        <v>0.13469604731695001</v>
      </c>
    </row>
    <row r="515" spans="1:3" x14ac:dyDescent="0.35">
      <c r="A515" s="23">
        <v>5.14</v>
      </c>
      <c r="B515" s="23">
        <v>52.914323291252501</v>
      </c>
      <c r="C515" s="23">
        <v>2.0574014879048998E-2</v>
      </c>
    </row>
    <row r="516" spans="1:3" x14ac:dyDescent="0.35">
      <c r="A516" s="23">
        <v>5.15</v>
      </c>
      <c r="B516" s="23">
        <v>52.801908954021897</v>
      </c>
      <c r="C516" s="23">
        <v>-0.117185913172701</v>
      </c>
    </row>
    <row r="517" spans="1:3" x14ac:dyDescent="0.35">
      <c r="A517" s="23">
        <v>5.16</v>
      </c>
      <c r="B517" s="23">
        <v>52.679951464907099</v>
      </c>
      <c r="C517" s="23">
        <v>4.0584458756953302E-2</v>
      </c>
    </row>
    <row r="518" spans="1:3" x14ac:dyDescent="0.35">
      <c r="A518" s="23">
        <v>5.17</v>
      </c>
      <c r="B518" s="23">
        <v>52.883077871535797</v>
      </c>
      <c r="C518" s="23">
        <v>0.23386250792760099</v>
      </c>
    </row>
    <row r="519" spans="1:3" x14ac:dyDescent="0.35">
      <c r="A519" s="23">
        <v>5.18</v>
      </c>
      <c r="B519" s="23">
        <v>53.1476764807623</v>
      </c>
      <c r="C519" s="23">
        <v>0.1141429240521</v>
      </c>
    </row>
    <row r="520" spans="1:3" x14ac:dyDescent="0.35">
      <c r="A520" s="23">
        <v>5.19</v>
      </c>
      <c r="B520" s="23">
        <v>53.111363719640003</v>
      </c>
      <c r="C520" s="23">
        <v>1.34837221574493E-2</v>
      </c>
    </row>
    <row r="521" spans="1:3" x14ac:dyDescent="0.35">
      <c r="A521" s="23">
        <v>5.2</v>
      </c>
      <c r="B521" s="23">
        <v>53.174643925077199</v>
      </c>
      <c r="C521" s="23">
        <v>3.9372485911396603E-2</v>
      </c>
    </row>
    <row r="522" spans="1:3" x14ac:dyDescent="0.35">
      <c r="A522" s="23">
        <v>5.21</v>
      </c>
      <c r="B522" s="23">
        <v>53.190108691462797</v>
      </c>
      <c r="C522" s="23">
        <v>8.6984663113302205E-2</v>
      </c>
    </row>
    <row r="523" spans="1:3" x14ac:dyDescent="0.35">
      <c r="A523" s="23">
        <v>5.22</v>
      </c>
      <c r="B523" s="23">
        <v>53.348613251303803</v>
      </c>
      <c r="C523" s="23">
        <v>7.6019983260852797E-2</v>
      </c>
    </row>
    <row r="524" spans="1:3" x14ac:dyDescent="0.35">
      <c r="A524" s="23">
        <v>5.23</v>
      </c>
      <c r="B524" s="23">
        <v>53.342148657984502</v>
      </c>
      <c r="C524" s="23">
        <v>-4.2189865736400399E-2</v>
      </c>
    </row>
    <row r="525" spans="1:3" x14ac:dyDescent="0.35">
      <c r="A525" s="23">
        <v>5.24</v>
      </c>
      <c r="B525" s="23">
        <v>53.264233519831002</v>
      </c>
      <c r="C525" s="23">
        <v>-0.19248480089945</v>
      </c>
    </row>
    <row r="526" spans="1:3" x14ac:dyDescent="0.35">
      <c r="A526" s="23">
        <v>5.25</v>
      </c>
      <c r="B526" s="23">
        <v>52.957179056185602</v>
      </c>
      <c r="C526" s="23">
        <v>-9.8499671618451898E-2</v>
      </c>
    </row>
    <row r="527" spans="1:3" x14ac:dyDescent="0.35">
      <c r="A527" s="23">
        <v>5.26</v>
      </c>
      <c r="B527" s="23">
        <v>53.067234176594098</v>
      </c>
      <c r="C527" s="23">
        <v>5.0353426533249E-2</v>
      </c>
    </row>
    <row r="528" spans="1:3" x14ac:dyDescent="0.35">
      <c r="A528" s="23">
        <v>5.27</v>
      </c>
      <c r="B528" s="23">
        <v>53.0578859092521</v>
      </c>
      <c r="C528" s="23">
        <v>-6.9956249059998796E-2</v>
      </c>
    </row>
    <row r="529" spans="1:3" x14ac:dyDescent="0.35">
      <c r="A529" s="23">
        <v>5.28</v>
      </c>
      <c r="B529" s="23">
        <v>52.927321678474101</v>
      </c>
      <c r="C529" s="23">
        <v>9.9310209126400706E-2</v>
      </c>
    </row>
    <row r="530" spans="1:3" x14ac:dyDescent="0.35">
      <c r="A530" s="23">
        <v>5.29</v>
      </c>
      <c r="B530" s="23">
        <v>53.256506327504901</v>
      </c>
      <c r="C530" s="23">
        <v>8.5843664250898399E-2</v>
      </c>
    </row>
    <row r="531" spans="1:3" x14ac:dyDescent="0.35">
      <c r="A531" s="23">
        <v>5.3</v>
      </c>
      <c r="B531" s="23">
        <v>53.099009006975898</v>
      </c>
      <c r="C531" s="23">
        <v>2.1242756978750801E-2</v>
      </c>
    </row>
    <row r="532" spans="1:3" x14ac:dyDescent="0.35">
      <c r="A532" s="23">
        <v>5.31</v>
      </c>
      <c r="B532" s="23">
        <v>53.298991841462403</v>
      </c>
      <c r="C532" s="23">
        <v>0.12858280718244999</v>
      </c>
    </row>
    <row r="533" spans="1:3" x14ac:dyDescent="0.35">
      <c r="A533" s="23">
        <v>5.32</v>
      </c>
      <c r="B533" s="23">
        <v>53.356174621340799</v>
      </c>
      <c r="C533" s="23">
        <v>1.5590442496698401E-2</v>
      </c>
    </row>
    <row r="534" spans="1:3" x14ac:dyDescent="0.35">
      <c r="A534" s="23">
        <v>5.33</v>
      </c>
      <c r="B534" s="23">
        <v>53.3301727264558</v>
      </c>
      <c r="C534" s="23">
        <v>-0.108042360067248</v>
      </c>
    </row>
    <row r="535" spans="1:3" x14ac:dyDescent="0.35">
      <c r="A535" s="23">
        <v>5.34</v>
      </c>
      <c r="B535" s="23">
        <v>53.140089901206302</v>
      </c>
      <c r="C535" s="23">
        <v>-0.130124242835151</v>
      </c>
    </row>
    <row r="536" spans="1:3" x14ac:dyDescent="0.35">
      <c r="A536" s="23">
        <v>5.35</v>
      </c>
      <c r="B536" s="23">
        <v>53.069924240785497</v>
      </c>
      <c r="C536" s="23">
        <v>-3.04107395956521E-2</v>
      </c>
    </row>
    <row r="537" spans="1:3" x14ac:dyDescent="0.35">
      <c r="A537" s="23">
        <v>5.36</v>
      </c>
      <c r="B537" s="23">
        <v>53.079268422014998</v>
      </c>
      <c r="C537" s="23">
        <v>0.25000037984095203</v>
      </c>
    </row>
    <row r="538" spans="1:3" x14ac:dyDescent="0.35">
      <c r="A538" s="23">
        <v>5.37</v>
      </c>
      <c r="B538" s="23">
        <v>53.5699250004674</v>
      </c>
      <c r="C538" s="23">
        <v>0.1007785559915</v>
      </c>
    </row>
    <row r="539" spans="1:3" x14ac:dyDescent="0.35">
      <c r="A539" s="23">
        <v>5.38</v>
      </c>
      <c r="B539" s="23">
        <v>53.280825533997998</v>
      </c>
      <c r="C539" s="23">
        <v>-0.26828316748475001</v>
      </c>
    </row>
    <row r="540" spans="1:3" x14ac:dyDescent="0.35">
      <c r="A540" s="23">
        <v>5.39</v>
      </c>
      <c r="B540" s="23">
        <v>53.0333586654979</v>
      </c>
      <c r="C540" s="23">
        <v>0.237069068641201</v>
      </c>
    </row>
    <row r="541" spans="1:3" x14ac:dyDescent="0.35">
      <c r="A541" s="23">
        <v>5.4</v>
      </c>
      <c r="B541" s="23">
        <v>53.7549636712804</v>
      </c>
      <c r="C541" s="23">
        <v>0.22402340546069899</v>
      </c>
    </row>
    <row r="542" spans="1:3" x14ac:dyDescent="0.35">
      <c r="A542" s="23">
        <v>5.41</v>
      </c>
      <c r="B542" s="23">
        <v>53.481405476419297</v>
      </c>
      <c r="C542" s="23">
        <v>-0.121255895815899</v>
      </c>
    </row>
    <row r="543" spans="1:3" x14ac:dyDescent="0.35">
      <c r="A543" s="23">
        <v>5.42</v>
      </c>
      <c r="B543" s="23">
        <v>53.512451879648602</v>
      </c>
      <c r="C543" s="23">
        <v>-0.28743301708230001</v>
      </c>
    </row>
    <row r="544" spans="1:3" x14ac:dyDescent="0.35">
      <c r="A544" s="23">
        <v>5.43</v>
      </c>
      <c r="B544" s="23">
        <v>52.906539442254697</v>
      </c>
      <c r="C544" s="23">
        <v>-0.60489250418089902</v>
      </c>
    </row>
    <row r="545" spans="1:3" x14ac:dyDescent="0.35">
      <c r="A545" s="23">
        <v>5.44</v>
      </c>
      <c r="B545" s="23">
        <v>52.302666871286803</v>
      </c>
      <c r="C545" s="23">
        <v>-0.70422837108164804</v>
      </c>
    </row>
    <row r="546" spans="1:3" x14ac:dyDescent="0.35">
      <c r="A546" s="23">
        <v>5.45</v>
      </c>
      <c r="B546" s="23">
        <v>51.498082700091402</v>
      </c>
      <c r="C546" s="23">
        <v>-0.84169026300870098</v>
      </c>
    </row>
    <row r="547" spans="1:3" x14ac:dyDescent="0.35">
      <c r="A547" s="23">
        <v>5.46</v>
      </c>
      <c r="B547" s="23">
        <v>50.619286345269401</v>
      </c>
      <c r="C547" s="23">
        <v>-0.82652885227685202</v>
      </c>
    </row>
    <row r="548" spans="1:3" x14ac:dyDescent="0.35">
      <c r="A548" s="23">
        <v>5.47</v>
      </c>
      <c r="B548" s="23">
        <v>49.845024995537699</v>
      </c>
      <c r="C548" s="23">
        <v>-0.74850706908005205</v>
      </c>
    </row>
    <row r="549" spans="1:3" x14ac:dyDescent="0.35">
      <c r="A549" s="23">
        <v>5.48</v>
      </c>
      <c r="B549" s="23">
        <v>49.122272207109297</v>
      </c>
      <c r="C549" s="23">
        <v>-0.113747838901499</v>
      </c>
    </row>
    <row r="550" spans="1:3" x14ac:dyDescent="0.35">
      <c r="A550" s="23">
        <v>5.49</v>
      </c>
      <c r="B550" s="23">
        <v>49.6175293177347</v>
      </c>
      <c r="C550" s="23">
        <v>-0.60331634446539795</v>
      </c>
    </row>
    <row r="551" spans="1:3" x14ac:dyDescent="0.35">
      <c r="A551" s="23">
        <v>5.5</v>
      </c>
      <c r="B551" s="23">
        <v>47.915639518178502</v>
      </c>
      <c r="C551" s="23">
        <v>-1.7495507020568499</v>
      </c>
    </row>
    <row r="552" spans="1:3" x14ac:dyDescent="0.35">
      <c r="A552" s="23">
        <v>5.51</v>
      </c>
      <c r="B552" s="23">
        <v>46.118427913620998</v>
      </c>
      <c r="C552" s="23">
        <v>-1.7972116045575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C232-1A38-4777-B326-164C2A4C9F76}">
  <dimension ref="A1:B130"/>
  <sheetViews>
    <sheetView workbookViewId="0">
      <selection activeCell="B1" activeCellId="1" sqref="A1:A1048576 B1:B1048576"/>
    </sheetView>
  </sheetViews>
  <sheetFormatPr defaultRowHeight="14.5" x14ac:dyDescent="0.35"/>
  <cols>
    <col min="1" max="1" width="16.1796875" customWidth="1"/>
    <col min="2" max="2" width="18" customWidth="1"/>
  </cols>
  <sheetData>
    <row r="1" spans="1:2" x14ac:dyDescent="0.35">
      <c r="A1" s="9" t="s">
        <v>90</v>
      </c>
      <c r="B1" s="9" t="s">
        <v>91</v>
      </c>
    </row>
    <row r="2" spans="1:2" x14ac:dyDescent="0.35">
      <c r="A2" s="23">
        <v>0</v>
      </c>
      <c r="B2" s="23">
        <v>0.216346834070126</v>
      </c>
    </row>
    <row r="3" spans="1:2" x14ac:dyDescent="0.35">
      <c r="A3" s="23">
        <v>0.390625</v>
      </c>
      <c r="B3" s="23">
        <v>0.44186506478596799</v>
      </c>
    </row>
    <row r="4" spans="1:2" x14ac:dyDescent="0.35">
      <c r="A4" s="23">
        <v>0.78125</v>
      </c>
      <c r="B4" s="23">
        <v>0.38352041157334199</v>
      </c>
    </row>
    <row r="5" spans="1:2" x14ac:dyDescent="0.35">
      <c r="A5" s="23">
        <v>1.171875</v>
      </c>
      <c r="B5" s="23">
        <v>0.25697361551832998</v>
      </c>
    </row>
    <row r="6" spans="1:2" x14ac:dyDescent="0.35">
      <c r="A6" s="23">
        <v>1.5625</v>
      </c>
      <c r="B6" s="23">
        <v>0.16903588243706699</v>
      </c>
    </row>
    <row r="7" spans="1:2" x14ac:dyDescent="0.35">
      <c r="A7" s="23">
        <v>1.953125</v>
      </c>
      <c r="B7" s="23">
        <v>0.115667018749514</v>
      </c>
    </row>
    <row r="8" spans="1:2" x14ac:dyDescent="0.35">
      <c r="A8" s="23">
        <v>2.34375</v>
      </c>
      <c r="B8" s="23">
        <v>7.54096026657394E-2</v>
      </c>
    </row>
    <row r="9" spans="1:2" x14ac:dyDescent="0.35">
      <c r="A9" s="23">
        <v>2.734375</v>
      </c>
      <c r="B9" s="23">
        <v>4.6945588058031298E-2</v>
      </c>
    </row>
    <row r="10" spans="1:2" x14ac:dyDescent="0.35">
      <c r="A10" s="23">
        <v>3.125</v>
      </c>
      <c r="B10" s="23">
        <v>3.0507959546335901E-2</v>
      </c>
    </row>
    <row r="11" spans="1:2" x14ac:dyDescent="0.35">
      <c r="A11" s="23">
        <v>3.515625</v>
      </c>
      <c r="B11" s="23">
        <v>2.56767764082627E-2</v>
      </c>
    </row>
    <row r="12" spans="1:2" x14ac:dyDescent="0.35">
      <c r="A12" s="23">
        <v>3.90625</v>
      </c>
      <c r="B12" s="23">
        <v>2.3584334200098599E-2</v>
      </c>
    </row>
    <row r="13" spans="1:2" x14ac:dyDescent="0.35">
      <c r="A13" s="23">
        <v>4.296875</v>
      </c>
      <c r="B13" s="23">
        <v>2.17829543800061E-2</v>
      </c>
    </row>
    <row r="14" spans="1:2" x14ac:dyDescent="0.35">
      <c r="A14" s="23">
        <v>4.6875</v>
      </c>
      <c r="B14" s="23">
        <v>1.72574907326427E-2</v>
      </c>
    </row>
    <row r="15" spans="1:2" x14ac:dyDescent="0.35">
      <c r="A15" s="23">
        <v>5.078125</v>
      </c>
      <c r="B15" s="23">
        <v>1.10633168787591E-2</v>
      </c>
    </row>
    <row r="16" spans="1:2" x14ac:dyDescent="0.35">
      <c r="A16" s="23">
        <v>5.46875</v>
      </c>
      <c r="B16" s="23">
        <v>7.5653708978420499E-3</v>
      </c>
    </row>
    <row r="17" spans="1:2" x14ac:dyDescent="0.35">
      <c r="A17" s="23">
        <v>5.859375</v>
      </c>
      <c r="B17" s="23">
        <v>6.2151762043798102E-3</v>
      </c>
    </row>
    <row r="18" spans="1:2" x14ac:dyDescent="0.35">
      <c r="A18" s="23">
        <v>6.25</v>
      </c>
      <c r="B18" s="23">
        <v>5.68107437856948E-3</v>
      </c>
    </row>
    <row r="19" spans="1:2" x14ac:dyDescent="0.35">
      <c r="A19" s="23">
        <v>6.640625</v>
      </c>
      <c r="B19" s="23">
        <v>4.8016251712607204E-3</v>
      </c>
    </row>
    <row r="20" spans="1:2" x14ac:dyDescent="0.35">
      <c r="A20" s="23">
        <v>7.03125</v>
      </c>
      <c r="B20" s="23">
        <v>5.0802997283003297E-3</v>
      </c>
    </row>
    <row r="21" spans="1:2" x14ac:dyDescent="0.35">
      <c r="A21" s="23">
        <v>7.421875</v>
      </c>
      <c r="B21" s="23">
        <v>6.1608543511997502E-3</v>
      </c>
    </row>
    <row r="22" spans="1:2" x14ac:dyDescent="0.35">
      <c r="A22" s="23">
        <v>7.8125</v>
      </c>
      <c r="B22" s="23">
        <v>6.1396836510866299E-3</v>
      </c>
    </row>
    <row r="23" spans="1:2" x14ac:dyDescent="0.35">
      <c r="A23" s="23">
        <v>8.203125</v>
      </c>
      <c r="B23" s="23">
        <v>5.5828032821750896E-3</v>
      </c>
    </row>
    <row r="24" spans="1:2" x14ac:dyDescent="0.35">
      <c r="A24" s="23">
        <v>8.59375</v>
      </c>
      <c r="B24" s="23">
        <v>4.8608596348631199E-3</v>
      </c>
    </row>
    <row r="25" spans="1:2" x14ac:dyDescent="0.35">
      <c r="A25" s="23">
        <v>8.984375</v>
      </c>
      <c r="B25" s="23">
        <v>4.2272219415877901E-3</v>
      </c>
    </row>
    <row r="26" spans="1:2" x14ac:dyDescent="0.35">
      <c r="A26" s="23">
        <v>9.375</v>
      </c>
      <c r="B26" s="23">
        <v>3.6839205998015498E-3</v>
      </c>
    </row>
    <row r="27" spans="1:2" x14ac:dyDescent="0.35">
      <c r="A27" s="23">
        <v>9.765625</v>
      </c>
      <c r="B27" s="23">
        <v>3.1898371426775699E-3</v>
      </c>
    </row>
    <row r="28" spans="1:2" x14ac:dyDescent="0.35">
      <c r="A28" s="23">
        <v>10.15625</v>
      </c>
      <c r="B28" s="23">
        <v>2.88134250878742E-3</v>
      </c>
    </row>
    <row r="29" spans="1:2" x14ac:dyDescent="0.35">
      <c r="A29" s="23">
        <v>10.546875</v>
      </c>
      <c r="B29" s="23">
        <v>2.64708385063195E-3</v>
      </c>
    </row>
    <row r="30" spans="1:2" x14ac:dyDescent="0.35">
      <c r="A30" s="23">
        <v>10.9375</v>
      </c>
      <c r="B30" s="23">
        <v>2.44386950532557E-3</v>
      </c>
    </row>
    <row r="31" spans="1:2" x14ac:dyDescent="0.35">
      <c r="A31" s="23">
        <v>11.328125</v>
      </c>
      <c r="B31" s="23">
        <v>2.76494550132199E-3</v>
      </c>
    </row>
    <row r="32" spans="1:2" x14ac:dyDescent="0.35">
      <c r="A32" s="23">
        <v>11.71875</v>
      </c>
      <c r="B32" s="23">
        <v>4.1696506404609703E-3</v>
      </c>
    </row>
    <row r="33" spans="1:2" x14ac:dyDescent="0.35">
      <c r="A33" s="23">
        <v>12.109375</v>
      </c>
      <c r="B33" s="23">
        <v>5.80132143848602E-3</v>
      </c>
    </row>
    <row r="34" spans="1:2" x14ac:dyDescent="0.35">
      <c r="A34" s="23">
        <v>12.5</v>
      </c>
      <c r="B34" s="23">
        <v>5.7566100859721397E-3</v>
      </c>
    </row>
    <row r="35" spans="1:2" x14ac:dyDescent="0.35">
      <c r="A35" s="23">
        <v>12.890625</v>
      </c>
      <c r="B35" s="23">
        <v>5.2210127384198701E-3</v>
      </c>
    </row>
    <row r="36" spans="1:2" x14ac:dyDescent="0.35">
      <c r="A36" s="23">
        <v>13.28125</v>
      </c>
      <c r="B36" s="23">
        <v>6.1554311281557797E-3</v>
      </c>
    </row>
    <row r="37" spans="1:2" x14ac:dyDescent="0.35">
      <c r="A37" s="23">
        <v>13.671875</v>
      </c>
      <c r="B37" s="23">
        <v>6.7821568738762597E-3</v>
      </c>
    </row>
    <row r="38" spans="1:2" x14ac:dyDescent="0.35">
      <c r="A38" s="23">
        <v>14.0625</v>
      </c>
      <c r="B38" s="23">
        <v>5.7680911331134503E-3</v>
      </c>
    </row>
    <row r="39" spans="1:2" x14ac:dyDescent="0.35">
      <c r="A39" s="23">
        <v>14.453125</v>
      </c>
      <c r="B39" s="23">
        <v>4.9522793645299396E-3</v>
      </c>
    </row>
    <row r="40" spans="1:2" x14ac:dyDescent="0.35">
      <c r="A40" s="23">
        <v>14.84375</v>
      </c>
      <c r="B40" s="23">
        <v>4.5399331110100201E-3</v>
      </c>
    </row>
    <row r="41" spans="1:2" x14ac:dyDescent="0.35">
      <c r="A41" s="23">
        <v>15.234375</v>
      </c>
      <c r="B41" s="23">
        <v>4.1909174336053198E-3</v>
      </c>
    </row>
    <row r="42" spans="1:2" x14ac:dyDescent="0.35">
      <c r="A42" s="23">
        <v>15.625</v>
      </c>
      <c r="B42" s="23">
        <v>4.52250756891157E-3</v>
      </c>
    </row>
    <row r="43" spans="1:2" x14ac:dyDescent="0.35">
      <c r="A43" s="23">
        <v>16.015625</v>
      </c>
      <c r="B43" s="23">
        <v>4.7182646099784703E-3</v>
      </c>
    </row>
    <row r="44" spans="1:2" x14ac:dyDescent="0.35">
      <c r="A44" s="23">
        <v>16.40625</v>
      </c>
      <c r="B44" s="23">
        <v>4.4149773761071901E-3</v>
      </c>
    </row>
    <row r="45" spans="1:2" x14ac:dyDescent="0.35">
      <c r="A45" s="23">
        <v>16.796875</v>
      </c>
      <c r="B45" s="23">
        <v>3.7117998888212401E-3</v>
      </c>
    </row>
    <row r="46" spans="1:2" x14ac:dyDescent="0.35">
      <c r="A46" s="23">
        <v>17.1875</v>
      </c>
      <c r="B46" s="23">
        <v>2.9170162204263201E-3</v>
      </c>
    </row>
    <row r="47" spans="1:2" x14ac:dyDescent="0.35">
      <c r="A47" s="23">
        <v>17.578125</v>
      </c>
      <c r="B47" s="23">
        <v>2.51655104487913E-3</v>
      </c>
    </row>
    <row r="48" spans="1:2" x14ac:dyDescent="0.35">
      <c r="A48" s="23">
        <v>17.96875</v>
      </c>
      <c r="B48" s="23">
        <v>2.5516866146650099E-3</v>
      </c>
    </row>
    <row r="49" spans="1:2" x14ac:dyDescent="0.35">
      <c r="A49" s="23">
        <v>18.359375</v>
      </c>
      <c r="B49" s="23">
        <v>2.7251711295734498E-3</v>
      </c>
    </row>
    <row r="50" spans="1:2" x14ac:dyDescent="0.35">
      <c r="A50" s="23">
        <v>18.75</v>
      </c>
      <c r="B50" s="23">
        <v>2.7100204603308399E-3</v>
      </c>
    </row>
    <row r="51" spans="1:2" x14ac:dyDescent="0.35">
      <c r="A51" s="23">
        <v>19.140625</v>
      </c>
      <c r="B51" s="23">
        <v>2.9624279202285302E-3</v>
      </c>
    </row>
    <row r="52" spans="1:2" x14ac:dyDescent="0.35">
      <c r="A52" s="23">
        <v>19.53125</v>
      </c>
      <c r="B52" s="23">
        <v>3.77334562481142E-3</v>
      </c>
    </row>
    <row r="53" spans="1:2" x14ac:dyDescent="0.35">
      <c r="A53" s="23">
        <v>19.921875</v>
      </c>
      <c r="B53" s="23">
        <v>4.6258185295716099E-3</v>
      </c>
    </row>
    <row r="54" spans="1:2" x14ac:dyDescent="0.35">
      <c r="A54" s="23">
        <v>20.3125</v>
      </c>
      <c r="B54" s="23">
        <v>4.8935149479290702E-3</v>
      </c>
    </row>
    <row r="55" spans="1:2" x14ac:dyDescent="0.35">
      <c r="A55" s="23">
        <v>20.703125</v>
      </c>
      <c r="B55" s="23">
        <v>4.5634187492540803E-3</v>
      </c>
    </row>
    <row r="56" spans="1:2" x14ac:dyDescent="0.35">
      <c r="A56" s="23">
        <v>21.09375</v>
      </c>
      <c r="B56" s="23">
        <v>4.6953761885297901E-3</v>
      </c>
    </row>
    <row r="57" spans="1:2" x14ac:dyDescent="0.35">
      <c r="A57" s="23">
        <v>21.484375</v>
      </c>
      <c r="B57" s="23">
        <v>5.1543735237825601E-3</v>
      </c>
    </row>
    <row r="58" spans="1:2" x14ac:dyDescent="0.35">
      <c r="A58" s="23">
        <v>21.875</v>
      </c>
      <c r="B58" s="23">
        <v>5.2115191255846004E-3</v>
      </c>
    </row>
    <row r="59" spans="1:2" x14ac:dyDescent="0.35">
      <c r="A59" s="23">
        <v>22.265625</v>
      </c>
      <c r="B59" s="23">
        <v>4.9610951902716001E-3</v>
      </c>
    </row>
    <row r="60" spans="1:2" x14ac:dyDescent="0.35">
      <c r="A60" s="23">
        <v>22.65625</v>
      </c>
      <c r="B60" s="23">
        <v>4.1238592467895598E-3</v>
      </c>
    </row>
    <row r="61" spans="1:2" x14ac:dyDescent="0.35">
      <c r="A61" s="23">
        <v>23.046875</v>
      </c>
      <c r="B61" s="23">
        <v>3.0943813317232502E-3</v>
      </c>
    </row>
    <row r="62" spans="1:2" x14ac:dyDescent="0.35">
      <c r="A62" s="23">
        <v>23.4375</v>
      </c>
      <c r="B62" s="23">
        <v>2.28248887218569E-3</v>
      </c>
    </row>
    <row r="63" spans="1:2" x14ac:dyDescent="0.35">
      <c r="A63" s="23">
        <v>23.828125</v>
      </c>
      <c r="B63" s="23">
        <v>1.7282646486025701E-3</v>
      </c>
    </row>
    <row r="64" spans="1:2" x14ac:dyDescent="0.35">
      <c r="A64" s="23">
        <v>24.21875</v>
      </c>
      <c r="B64" s="23">
        <v>1.98555910824921E-3</v>
      </c>
    </row>
    <row r="65" spans="1:2" x14ac:dyDescent="0.35">
      <c r="A65" s="23">
        <v>24.609375</v>
      </c>
      <c r="B65" s="23">
        <v>2.318728593864E-3</v>
      </c>
    </row>
    <row r="66" spans="1:2" x14ac:dyDescent="0.35">
      <c r="A66" s="23">
        <v>25</v>
      </c>
      <c r="B66" s="23">
        <v>2.3343707658747301E-3</v>
      </c>
    </row>
    <row r="67" spans="1:2" x14ac:dyDescent="0.35">
      <c r="A67" s="23">
        <v>25.390625</v>
      </c>
      <c r="B67" s="23">
        <v>2.8870396397884198E-3</v>
      </c>
    </row>
    <row r="68" spans="1:2" x14ac:dyDescent="0.35">
      <c r="A68" s="23">
        <v>25.78125</v>
      </c>
      <c r="B68" s="23">
        <v>3.4760823174273098E-3</v>
      </c>
    </row>
    <row r="69" spans="1:2" x14ac:dyDescent="0.35">
      <c r="A69" s="23">
        <v>26.171875</v>
      </c>
      <c r="B69" s="23">
        <v>3.5024729160672802E-3</v>
      </c>
    </row>
    <row r="70" spans="1:2" x14ac:dyDescent="0.35">
      <c r="A70" s="23">
        <v>26.5625</v>
      </c>
      <c r="B70" s="23">
        <v>3.6356283787655798E-3</v>
      </c>
    </row>
    <row r="71" spans="1:2" x14ac:dyDescent="0.35">
      <c r="A71" s="23">
        <v>26.953125</v>
      </c>
      <c r="B71" s="23">
        <v>3.9443473839130697E-3</v>
      </c>
    </row>
    <row r="72" spans="1:2" x14ac:dyDescent="0.35">
      <c r="A72" s="23">
        <v>27.34375</v>
      </c>
      <c r="B72" s="23">
        <v>3.7162839115926602E-3</v>
      </c>
    </row>
    <row r="73" spans="1:2" x14ac:dyDescent="0.35">
      <c r="A73" s="23">
        <v>27.734375</v>
      </c>
      <c r="B73" s="23">
        <v>3.6336152631043098E-3</v>
      </c>
    </row>
    <row r="74" spans="1:2" x14ac:dyDescent="0.35">
      <c r="A74" s="23">
        <v>28.125</v>
      </c>
      <c r="B74" s="23">
        <v>4.23381301807986E-3</v>
      </c>
    </row>
    <row r="75" spans="1:2" x14ac:dyDescent="0.35">
      <c r="A75" s="23">
        <v>28.515625</v>
      </c>
      <c r="B75" s="23">
        <v>5.6643926137751998E-3</v>
      </c>
    </row>
    <row r="76" spans="1:2" x14ac:dyDescent="0.35">
      <c r="A76" s="23">
        <v>28.90625</v>
      </c>
      <c r="B76" s="23">
        <v>7.1916503308917402E-3</v>
      </c>
    </row>
    <row r="77" spans="1:2" x14ac:dyDescent="0.35">
      <c r="A77" s="23">
        <v>29.296875</v>
      </c>
      <c r="B77" s="23">
        <v>6.6418646432254902E-3</v>
      </c>
    </row>
    <row r="78" spans="1:2" x14ac:dyDescent="0.35">
      <c r="A78" s="23">
        <v>29.6875</v>
      </c>
      <c r="B78" s="23">
        <v>4.8795108584700399E-3</v>
      </c>
    </row>
    <row r="79" spans="1:2" x14ac:dyDescent="0.35">
      <c r="A79" s="23">
        <v>30.078125</v>
      </c>
      <c r="B79" s="23">
        <v>3.8748441768073402E-3</v>
      </c>
    </row>
    <row r="80" spans="1:2" x14ac:dyDescent="0.35">
      <c r="A80" s="23">
        <v>30.46875</v>
      </c>
      <c r="B80" s="23">
        <v>2.9924676055847498E-3</v>
      </c>
    </row>
    <row r="81" spans="1:2" x14ac:dyDescent="0.35">
      <c r="A81" s="23">
        <v>30.859375</v>
      </c>
      <c r="B81" s="23">
        <v>2.3966871928054801E-3</v>
      </c>
    </row>
    <row r="82" spans="1:2" x14ac:dyDescent="0.35">
      <c r="A82" s="23">
        <v>31.25</v>
      </c>
      <c r="B82" s="23">
        <v>2.9908501646910501E-3</v>
      </c>
    </row>
    <row r="83" spans="1:2" x14ac:dyDescent="0.35">
      <c r="A83" s="23">
        <v>31.640625</v>
      </c>
      <c r="B83" s="23">
        <v>3.4707663048256301E-3</v>
      </c>
    </row>
    <row r="84" spans="1:2" x14ac:dyDescent="0.35">
      <c r="A84" s="23">
        <v>32.03125</v>
      </c>
      <c r="B84" s="23">
        <v>3.0264437602287001E-3</v>
      </c>
    </row>
    <row r="85" spans="1:2" x14ac:dyDescent="0.35">
      <c r="A85" s="23">
        <v>32.421875</v>
      </c>
      <c r="B85" s="23">
        <v>2.5678060481273001E-3</v>
      </c>
    </row>
    <row r="86" spans="1:2" x14ac:dyDescent="0.35">
      <c r="A86" s="23">
        <v>32.8125</v>
      </c>
      <c r="B86" s="23">
        <v>2.0140469509481798E-3</v>
      </c>
    </row>
    <row r="87" spans="1:2" x14ac:dyDescent="0.35">
      <c r="A87" s="23">
        <v>33.203125</v>
      </c>
      <c r="B87" s="23">
        <v>1.3120962306310501E-3</v>
      </c>
    </row>
    <row r="88" spans="1:2" x14ac:dyDescent="0.35">
      <c r="A88" s="23">
        <v>33.59375</v>
      </c>
      <c r="B88" s="23">
        <v>1.33536073193973E-3</v>
      </c>
    </row>
    <row r="89" spans="1:2" x14ac:dyDescent="0.35">
      <c r="A89" s="23">
        <v>33.984375</v>
      </c>
      <c r="B89" s="23">
        <v>1.9697342484658602E-3</v>
      </c>
    </row>
    <row r="90" spans="1:2" x14ac:dyDescent="0.35">
      <c r="A90" s="23">
        <v>34.375</v>
      </c>
      <c r="B90" s="23">
        <v>2.5839973023548701E-3</v>
      </c>
    </row>
    <row r="91" spans="1:2" x14ac:dyDescent="0.35">
      <c r="A91" s="23">
        <v>34.765625</v>
      </c>
      <c r="B91" s="23">
        <v>3.0760724440169101E-3</v>
      </c>
    </row>
    <row r="92" spans="1:2" x14ac:dyDescent="0.35">
      <c r="A92" s="23">
        <v>35.15625</v>
      </c>
      <c r="B92" s="23">
        <v>3.6375928144318399E-3</v>
      </c>
    </row>
    <row r="93" spans="1:2" x14ac:dyDescent="0.35">
      <c r="A93" s="23">
        <v>35.546875</v>
      </c>
      <c r="B93" s="23">
        <v>3.9125556718464698E-3</v>
      </c>
    </row>
    <row r="94" spans="1:2" x14ac:dyDescent="0.35">
      <c r="A94" s="23">
        <v>35.9375</v>
      </c>
      <c r="B94" s="23">
        <v>3.84615529613422E-3</v>
      </c>
    </row>
    <row r="95" spans="1:2" x14ac:dyDescent="0.35">
      <c r="A95" s="23">
        <v>36.328125</v>
      </c>
      <c r="B95" s="23">
        <v>3.7278235680344701E-3</v>
      </c>
    </row>
    <row r="96" spans="1:2" x14ac:dyDescent="0.35">
      <c r="A96" s="23">
        <v>36.71875</v>
      </c>
      <c r="B96" s="23">
        <v>3.1609219227665799E-3</v>
      </c>
    </row>
    <row r="97" spans="1:2" x14ac:dyDescent="0.35">
      <c r="A97" s="23">
        <v>37.109375</v>
      </c>
      <c r="B97" s="23">
        <v>2.6675217521066499E-3</v>
      </c>
    </row>
    <row r="98" spans="1:2" x14ac:dyDescent="0.35">
      <c r="A98" s="23">
        <v>37.5</v>
      </c>
      <c r="B98" s="23">
        <v>2.4747566958746902E-3</v>
      </c>
    </row>
    <row r="99" spans="1:2" x14ac:dyDescent="0.35">
      <c r="A99" s="23">
        <v>37.890625</v>
      </c>
      <c r="B99" s="23">
        <v>1.9483086935162201E-3</v>
      </c>
    </row>
    <row r="100" spans="1:2" x14ac:dyDescent="0.35">
      <c r="A100" s="23">
        <v>38.28125</v>
      </c>
      <c r="B100" s="23">
        <v>1.53658784426833E-3</v>
      </c>
    </row>
    <row r="101" spans="1:2" x14ac:dyDescent="0.35">
      <c r="A101" s="23">
        <v>38.671875</v>
      </c>
      <c r="B101" s="23">
        <v>1.44772448759612E-3</v>
      </c>
    </row>
    <row r="102" spans="1:2" x14ac:dyDescent="0.35">
      <c r="A102" s="23">
        <v>39.0625</v>
      </c>
      <c r="B102" s="23">
        <v>1.45384251828668E-3</v>
      </c>
    </row>
    <row r="103" spans="1:2" x14ac:dyDescent="0.35">
      <c r="A103" s="23">
        <v>39.453125</v>
      </c>
      <c r="B103" s="23">
        <v>1.53958076147281E-3</v>
      </c>
    </row>
    <row r="104" spans="1:2" x14ac:dyDescent="0.35">
      <c r="A104" s="23">
        <v>39.84375</v>
      </c>
      <c r="B104" s="23">
        <v>1.3834656858817899E-3</v>
      </c>
    </row>
    <row r="105" spans="1:2" x14ac:dyDescent="0.35">
      <c r="A105" s="23">
        <v>40.234375</v>
      </c>
      <c r="B105" s="23">
        <v>1.0989884400627399E-3</v>
      </c>
    </row>
    <row r="106" spans="1:2" x14ac:dyDescent="0.35">
      <c r="A106" s="23">
        <v>40.625</v>
      </c>
      <c r="B106" s="23">
        <v>9.8575259032287598E-4</v>
      </c>
    </row>
    <row r="107" spans="1:2" x14ac:dyDescent="0.35">
      <c r="A107" s="23">
        <v>41.015625</v>
      </c>
      <c r="B107" s="23">
        <v>8.8818876325346503E-4</v>
      </c>
    </row>
    <row r="108" spans="1:2" x14ac:dyDescent="0.35">
      <c r="A108" s="23">
        <v>41.40625</v>
      </c>
      <c r="B108" s="23">
        <v>6.6628095025947701E-4</v>
      </c>
    </row>
    <row r="109" spans="1:2" x14ac:dyDescent="0.35">
      <c r="A109" s="23">
        <v>41.796875</v>
      </c>
      <c r="B109" s="23">
        <v>4.3285573793938798E-4</v>
      </c>
    </row>
    <row r="110" spans="1:2" x14ac:dyDescent="0.35">
      <c r="A110" s="23">
        <v>42.1875</v>
      </c>
      <c r="B110" s="23">
        <v>3.21420037811089E-4</v>
      </c>
    </row>
    <row r="111" spans="1:2" x14ac:dyDescent="0.35">
      <c r="A111" s="23">
        <v>42.578125</v>
      </c>
      <c r="B111" s="23">
        <v>2.38528904725431E-4</v>
      </c>
    </row>
    <row r="112" spans="1:2" x14ac:dyDescent="0.35">
      <c r="A112" s="23">
        <v>42.96875</v>
      </c>
      <c r="B112" s="23">
        <v>1.59955500513167E-4</v>
      </c>
    </row>
    <row r="113" spans="1:2" x14ac:dyDescent="0.35">
      <c r="A113" s="23">
        <v>43.359375</v>
      </c>
      <c r="B113" s="23">
        <v>1.5482972294964599E-4</v>
      </c>
    </row>
    <row r="114" spans="1:2" x14ac:dyDescent="0.35">
      <c r="A114" s="23">
        <v>43.75</v>
      </c>
      <c r="B114" s="23">
        <v>1.6494670115792801E-4</v>
      </c>
    </row>
    <row r="115" spans="1:2" x14ac:dyDescent="0.35">
      <c r="A115" s="23">
        <v>44.140625</v>
      </c>
      <c r="B115" s="23">
        <v>2.0035504210092199E-4</v>
      </c>
    </row>
    <row r="116" spans="1:2" x14ac:dyDescent="0.35">
      <c r="A116" s="23">
        <v>44.53125</v>
      </c>
      <c r="B116" s="23">
        <v>2.32604815895537E-4</v>
      </c>
    </row>
    <row r="117" spans="1:2" x14ac:dyDescent="0.35">
      <c r="A117" s="23">
        <v>44.921875</v>
      </c>
      <c r="B117" s="23">
        <v>2.1964066277146399E-4</v>
      </c>
    </row>
    <row r="118" spans="1:2" x14ac:dyDescent="0.35">
      <c r="A118" s="23">
        <v>45.3125</v>
      </c>
      <c r="B118" s="23">
        <v>1.92524194185878E-4</v>
      </c>
    </row>
    <row r="119" spans="1:2" x14ac:dyDescent="0.35">
      <c r="A119" s="23">
        <v>45.703125</v>
      </c>
      <c r="B119" s="23">
        <v>1.6195918444550199E-4</v>
      </c>
    </row>
    <row r="120" spans="1:2" x14ac:dyDescent="0.35">
      <c r="A120" s="23">
        <v>46.09375</v>
      </c>
      <c r="B120" s="23">
        <v>1.3048997101987501E-4</v>
      </c>
    </row>
    <row r="121" spans="1:2" x14ac:dyDescent="0.35">
      <c r="A121" s="23">
        <v>46.484375</v>
      </c>
      <c r="B121" s="23">
        <v>1.0107858788204E-4</v>
      </c>
    </row>
    <row r="122" spans="1:2" x14ac:dyDescent="0.35">
      <c r="A122" s="23">
        <v>46.875</v>
      </c>
      <c r="B122" s="23">
        <v>7.3779167546690605E-5</v>
      </c>
    </row>
    <row r="123" spans="1:2" x14ac:dyDescent="0.35">
      <c r="A123" s="23">
        <v>47.265625</v>
      </c>
      <c r="B123" s="23">
        <v>5.4987139661761398E-5</v>
      </c>
    </row>
    <row r="124" spans="1:2" x14ac:dyDescent="0.35">
      <c r="A124" s="23">
        <v>47.65625</v>
      </c>
      <c r="B124" s="23">
        <v>4.3087943643858301E-5</v>
      </c>
    </row>
    <row r="125" spans="1:2" x14ac:dyDescent="0.35">
      <c r="A125" s="23">
        <v>48.046875</v>
      </c>
      <c r="B125" s="23">
        <v>2.7120347482785301E-5</v>
      </c>
    </row>
    <row r="126" spans="1:2" x14ac:dyDescent="0.35">
      <c r="A126" s="23">
        <v>48.4375</v>
      </c>
      <c r="B126" s="23">
        <v>1.7235858853949399E-5</v>
      </c>
    </row>
    <row r="127" spans="1:2" x14ac:dyDescent="0.35">
      <c r="A127" s="23">
        <v>48.828125</v>
      </c>
      <c r="B127" s="23">
        <v>1.4037614116375901E-5</v>
      </c>
    </row>
    <row r="128" spans="1:2" x14ac:dyDescent="0.35">
      <c r="A128" s="23">
        <v>49.21875</v>
      </c>
      <c r="B128" s="23">
        <v>1.05105810359586E-5</v>
      </c>
    </row>
    <row r="129" spans="1:2" x14ac:dyDescent="0.35">
      <c r="A129" s="23">
        <v>49.609375</v>
      </c>
      <c r="B129" s="23">
        <v>4.5685575990135396E-6</v>
      </c>
    </row>
    <row r="130" spans="1:2" x14ac:dyDescent="0.35">
      <c r="A130" s="23">
        <v>50</v>
      </c>
      <c r="B130" s="23">
        <v>1.3172087903100799E-6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F774-47AA-4ED3-9962-7E36E01540A1}">
  <dimension ref="A1:D8"/>
  <sheetViews>
    <sheetView workbookViewId="0">
      <selection activeCell="C11" sqref="C11"/>
    </sheetView>
  </sheetViews>
  <sheetFormatPr defaultRowHeight="14.5" x14ac:dyDescent="0.35"/>
  <cols>
    <col min="1" max="1" width="16.36328125" customWidth="1"/>
    <col min="2" max="2" width="11.7265625" customWidth="1"/>
    <col min="4" max="4" width="22.26953125" customWidth="1"/>
  </cols>
  <sheetData>
    <row r="1" spans="1:4" x14ac:dyDescent="0.35">
      <c r="B1" s="44" t="s">
        <v>90</v>
      </c>
      <c r="C1" s="44"/>
      <c r="D1" s="5" t="s">
        <v>92</v>
      </c>
    </row>
    <row r="2" spans="1:4" x14ac:dyDescent="0.35">
      <c r="B2" s="5" t="s">
        <v>93</v>
      </c>
      <c r="C2" s="5" t="s">
        <v>94</v>
      </c>
      <c r="D2" s="24"/>
    </row>
    <row r="3" spans="1:4" x14ac:dyDescent="0.35">
      <c r="A3" s="5" t="s">
        <v>95</v>
      </c>
      <c r="B3" s="5">
        <v>25</v>
      </c>
      <c r="C3" s="5">
        <v>50</v>
      </c>
      <c r="D3" s="25">
        <v>-3.7524782635897921E-14</v>
      </c>
    </row>
    <row r="4" spans="1:4" x14ac:dyDescent="0.35">
      <c r="A4" s="5" t="s">
        <v>96</v>
      </c>
      <c r="B4" s="5">
        <v>12.1</v>
      </c>
      <c r="C4" s="5">
        <v>25.9</v>
      </c>
      <c r="D4" s="25">
        <v>-3.7517579283242686E-14</v>
      </c>
    </row>
    <row r="5" spans="1:4" x14ac:dyDescent="0.35">
      <c r="A5" s="5" t="s">
        <v>97</v>
      </c>
      <c r="B5" s="5">
        <v>6.03</v>
      </c>
      <c r="C5" s="5">
        <v>12.9</v>
      </c>
      <c r="D5" s="25">
        <v>-3.7508395638270957E-14</v>
      </c>
    </row>
    <row r="6" spans="1:4" x14ac:dyDescent="0.35">
      <c r="A6" s="5" t="s">
        <v>98</v>
      </c>
      <c r="B6" s="5">
        <v>3.02</v>
      </c>
      <c r="C6" s="5">
        <v>6.46</v>
      </c>
      <c r="D6" s="25">
        <v>-3.7516615897791418E-14</v>
      </c>
    </row>
    <row r="7" spans="1:4" x14ac:dyDescent="0.35">
      <c r="A7" s="5" t="s">
        <v>99</v>
      </c>
      <c r="B7" s="5">
        <v>1.51</v>
      </c>
      <c r="C7" s="5">
        <v>3.23</v>
      </c>
      <c r="D7" s="25">
        <v>-3.7519443087775859E-14</v>
      </c>
    </row>
    <row r="8" spans="1:4" x14ac:dyDescent="0.35">
      <c r="A8" s="5" t="s">
        <v>100</v>
      </c>
      <c r="B8" s="5">
        <v>0</v>
      </c>
      <c r="C8" s="5">
        <v>1.55</v>
      </c>
      <c r="D8" s="25">
        <v>4.6891803856021153E-2</v>
      </c>
    </row>
  </sheetData>
  <mergeCells count="1">
    <mergeCell ref="B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5718-60F4-4961-B1D7-17B62972AF3F}">
  <dimension ref="A4:I779"/>
  <sheetViews>
    <sheetView zoomScale="55" zoomScaleNormal="55" workbookViewId="0">
      <selection activeCell="C16" sqref="C16"/>
    </sheetView>
  </sheetViews>
  <sheetFormatPr defaultRowHeight="14.5" x14ac:dyDescent="0.35"/>
  <cols>
    <col min="1" max="1" width="17.54296875" customWidth="1"/>
    <col min="2" max="2" width="19.36328125" customWidth="1"/>
    <col min="3" max="3" width="17" customWidth="1"/>
    <col min="4" max="4" width="13.36328125" customWidth="1"/>
    <col min="5" max="6" width="17.7265625" customWidth="1"/>
    <col min="7" max="7" width="17.6328125" customWidth="1"/>
    <col min="8" max="8" width="19" customWidth="1"/>
    <col min="9" max="9" width="17.453125" customWidth="1"/>
  </cols>
  <sheetData>
    <row r="4" spans="1:9" x14ac:dyDescent="0.35">
      <c r="A4" s="64" t="s">
        <v>101</v>
      </c>
      <c r="B4" s="64"/>
      <c r="C4" s="64"/>
      <c r="D4" s="64" t="s">
        <v>102</v>
      </c>
      <c r="E4" s="64"/>
      <c r="F4" s="64"/>
      <c r="G4" s="64" t="s">
        <v>103</v>
      </c>
      <c r="H4" s="64"/>
      <c r="I4" s="64"/>
    </row>
    <row r="5" spans="1:9" x14ac:dyDescent="0.35">
      <c r="A5" s="42" t="s">
        <v>87</v>
      </c>
      <c r="B5" s="42" t="s">
        <v>88</v>
      </c>
      <c r="C5" s="42" t="s">
        <v>89</v>
      </c>
      <c r="D5" s="42" t="s">
        <v>87</v>
      </c>
      <c r="E5" s="42" t="s">
        <v>88</v>
      </c>
      <c r="F5" s="42" t="s">
        <v>89</v>
      </c>
      <c r="G5" s="42" t="s">
        <v>87</v>
      </c>
      <c r="H5" s="42" t="s">
        <v>88</v>
      </c>
      <c r="I5" s="42" t="s">
        <v>89</v>
      </c>
    </row>
    <row r="6" spans="1:9" x14ac:dyDescent="0.35">
      <c r="A6" s="17">
        <v>0.01</v>
      </c>
      <c r="B6" s="17">
        <v>10.9039432087213</v>
      </c>
      <c r="C6" s="17">
        <v>0</v>
      </c>
      <c r="D6" s="17">
        <v>0.01</v>
      </c>
      <c r="E6" s="17">
        <v>12.7284276021023</v>
      </c>
      <c r="F6" s="17">
        <v>4.19606527315999E-2</v>
      </c>
      <c r="G6" s="17">
        <v>0.01</v>
      </c>
      <c r="H6" s="17">
        <v>4.7708443378235001</v>
      </c>
      <c r="I6" s="17">
        <v>3.3199859494341002</v>
      </c>
    </row>
    <row r="7" spans="1:9" x14ac:dyDescent="0.35">
      <c r="A7" s="17">
        <v>0.02</v>
      </c>
      <c r="B7" s="17">
        <v>10.9039432087213</v>
      </c>
      <c r="C7" s="17">
        <v>0</v>
      </c>
      <c r="D7" s="17">
        <v>0.02</v>
      </c>
      <c r="E7" s="17">
        <v>12.7703882548339</v>
      </c>
      <c r="F7" s="17">
        <v>2.0777162275500399E-2</v>
      </c>
      <c r="G7" s="17">
        <v>0.02</v>
      </c>
      <c r="H7" s="17">
        <v>8.0908302872575995</v>
      </c>
      <c r="I7" s="17">
        <v>3.7082301043850997E-2</v>
      </c>
    </row>
    <row r="8" spans="1:9" x14ac:dyDescent="0.35">
      <c r="A8" s="17">
        <v>0.03</v>
      </c>
      <c r="B8" s="17">
        <v>10.9039432087213</v>
      </c>
      <c r="C8" s="17">
        <v>0</v>
      </c>
      <c r="D8" s="17">
        <v>0.03</v>
      </c>
      <c r="E8" s="17">
        <v>12.769981926653299</v>
      </c>
      <c r="F8" s="17">
        <v>-6.2985323945817298</v>
      </c>
      <c r="G8" s="17">
        <v>0.03</v>
      </c>
      <c r="H8" s="17">
        <v>4.8450089399112004</v>
      </c>
      <c r="I8" s="17">
        <v>-1.6149498980749499</v>
      </c>
    </row>
    <row r="9" spans="1:9" x14ac:dyDescent="0.35">
      <c r="A9" s="17">
        <v>0.04</v>
      </c>
      <c r="B9" s="17">
        <v>10.9039432087213</v>
      </c>
      <c r="C9" s="17">
        <v>0</v>
      </c>
      <c r="D9" s="17">
        <v>0.04</v>
      </c>
      <c r="E9" s="17">
        <v>0.17332346567046</v>
      </c>
      <c r="F9" s="17">
        <v>-2.0787257657915799</v>
      </c>
      <c r="G9" s="17">
        <v>0.04</v>
      </c>
      <c r="H9" s="17">
        <v>4.8609304911077</v>
      </c>
      <c r="I9" s="17">
        <v>-1.6142317105650499E-2</v>
      </c>
    </row>
    <row r="10" spans="1:9" x14ac:dyDescent="0.35">
      <c r="A10" s="17">
        <v>0.05</v>
      </c>
      <c r="B10" s="17">
        <v>10.9039432087213</v>
      </c>
      <c r="C10" s="17">
        <v>0</v>
      </c>
      <c r="D10" s="17">
        <v>0.05</v>
      </c>
      <c r="E10" s="17">
        <v>8.6125303950701699</v>
      </c>
      <c r="F10" s="17">
        <v>6.1390736695183801</v>
      </c>
      <c r="G10" s="17">
        <v>0.05</v>
      </c>
      <c r="H10" s="17">
        <v>4.8127243056999003</v>
      </c>
      <c r="I10" s="17">
        <v>8.5973276278549504E-2</v>
      </c>
    </row>
    <row r="11" spans="1:9" x14ac:dyDescent="0.35">
      <c r="A11" s="17">
        <v>0.06</v>
      </c>
      <c r="B11" s="17">
        <v>10.9039432087213</v>
      </c>
      <c r="C11" s="17">
        <v>0</v>
      </c>
      <c r="D11" s="17">
        <v>0.06</v>
      </c>
      <c r="E11" s="17">
        <v>12.451470804707199</v>
      </c>
      <c r="F11" s="17">
        <v>1.90227176765038</v>
      </c>
      <c r="G11" s="17">
        <v>0.06</v>
      </c>
      <c r="H11" s="17">
        <v>5.0328770436647998</v>
      </c>
      <c r="I11" s="17">
        <v>7.5468255906599793E-2</v>
      </c>
    </row>
    <row r="12" spans="1:9" x14ac:dyDescent="0.35">
      <c r="A12" s="17">
        <v>7.0000000000000007E-2</v>
      </c>
      <c r="B12" s="17">
        <v>10.9039432087213</v>
      </c>
      <c r="C12" s="17">
        <v>0</v>
      </c>
      <c r="D12" s="17">
        <v>7.0000000000000007E-2</v>
      </c>
      <c r="E12" s="17">
        <v>12.417073930370901</v>
      </c>
      <c r="F12" s="17">
        <v>-6.2257354023536102</v>
      </c>
      <c r="G12" s="17">
        <v>7.0000000000000007E-2</v>
      </c>
      <c r="H12" s="17">
        <v>4.9636608175130998</v>
      </c>
      <c r="I12" s="17">
        <v>5.2071684151501402E-2</v>
      </c>
    </row>
    <row r="13" spans="1:9" x14ac:dyDescent="0.35">
      <c r="A13" s="17">
        <v>0.08</v>
      </c>
      <c r="B13" s="17">
        <v>10.9039432087213</v>
      </c>
      <c r="C13" s="17">
        <v>0</v>
      </c>
      <c r="D13" s="17">
        <v>0.08</v>
      </c>
      <c r="E13" s="17">
        <v>0</v>
      </c>
      <c r="F13" s="17">
        <v>7.8688890577900003E-2</v>
      </c>
      <c r="G13" s="17">
        <v>0.08</v>
      </c>
      <c r="H13" s="17">
        <v>5.1370204119678</v>
      </c>
      <c r="I13" s="17">
        <v>7.8508686219850105E-2</v>
      </c>
    </row>
    <row r="14" spans="1:9" x14ac:dyDescent="0.35">
      <c r="A14" s="17">
        <v>0.09</v>
      </c>
      <c r="B14" s="17">
        <v>10.9039432087213</v>
      </c>
      <c r="C14" s="17">
        <v>0</v>
      </c>
      <c r="D14" s="17">
        <v>0.09</v>
      </c>
      <c r="E14" s="17">
        <v>12.5744517115267</v>
      </c>
      <c r="F14" s="17">
        <v>6.29155681189261</v>
      </c>
      <c r="G14" s="17">
        <v>0.09</v>
      </c>
      <c r="H14" s="17">
        <v>5.1206781899528</v>
      </c>
      <c r="I14" s="17">
        <v>2.95554828424489E-2</v>
      </c>
    </row>
    <row r="15" spans="1:9" x14ac:dyDescent="0.35">
      <c r="A15" s="17">
        <v>0.1</v>
      </c>
      <c r="B15" s="17">
        <v>10.9039432087213</v>
      </c>
      <c r="C15" s="17">
        <v>0</v>
      </c>
      <c r="D15" s="17">
        <v>0.1</v>
      </c>
      <c r="E15" s="17">
        <v>12.5831136237852</v>
      </c>
      <c r="F15" s="17">
        <v>0.46076824680845002</v>
      </c>
      <c r="G15" s="17">
        <v>0.1</v>
      </c>
      <c r="H15" s="17">
        <v>5.1961313776526996</v>
      </c>
      <c r="I15" s="17">
        <v>4.6573781013300702E-2</v>
      </c>
    </row>
    <row r="16" spans="1:9" x14ac:dyDescent="0.35">
      <c r="A16" s="17">
        <v>0.11</v>
      </c>
      <c r="B16" s="17">
        <v>10.9039432087213</v>
      </c>
      <c r="C16" s="17">
        <v>0</v>
      </c>
      <c r="D16" s="17">
        <v>0.11</v>
      </c>
      <c r="E16" s="17">
        <v>13.4959882051436</v>
      </c>
      <c r="F16" s="17">
        <v>0.86609325745504995</v>
      </c>
      <c r="G16" s="17">
        <v>0.11</v>
      </c>
      <c r="H16" s="17">
        <v>5.2138257519793996</v>
      </c>
      <c r="I16" s="17">
        <v>-0.41901571353290001</v>
      </c>
    </row>
    <row r="17" spans="1:9" x14ac:dyDescent="0.35">
      <c r="A17" s="17">
        <v>0.12</v>
      </c>
      <c r="B17" s="17">
        <v>10.9039432087213</v>
      </c>
      <c r="C17" s="17">
        <v>0</v>
      </c>
      <c r="D17" s="17">
        <v>0.12</v>
      </c>
      <c r="E17" s="17">
        <v>14.315300138695299</v>
      </c>
      <c r="F17" s="17">
        <v>0.46166610397655</v>
      </c>
      <c r="G17" s="17">
        <v>0.12</v>
      </c>
      <c r="H17" s="17">
        <v>4.3580999505869</v>
      </c>
      <c r="I17" s="17">
        <v>1.6888138700649001E-2</v>
      </c>
    </row>
    <row r="18" spans="1:9" x14ac:dyDescent="0.35">
      <c r="A18" s="17">
        <v>0.13</v>
      </c>
      <c r="B18" s="17">
        <v>10.9039432087213</v>
      </c>
      <c r="C18" s="17">
        <v>0</v>
      </c>
      <c r="D18" s="17">
        <v>0.13</v>
      </c>
      <c r="E18" s="17">
        <v>14.419320413096701</v>
      </c>
      <c r="F18" s="17">
        <v>7.7428568834099196E-2</v>
      </c>
      <c r="G18" s="17">
        <v>0.13</v>
      </c>
      <c r="H18" s="17">
        <v>5.2476020293807002</v>
      </c>
      <c r="I18" s="17">
        <v>0.45578961732145001</v>
      </c>
    </row>
    <row r="19" spans="1:9" x14ac:dyDescent="0.35">
      <c r="A19" s="17">
        <v>0.14000000000000001</v>
      </c>
      <c r="B19" s="17">
        <v>10.9039432087213</v>
      </c>
      <c r="C19" s="17">
        <v>0</v>
      </c>
      <c r="D19" s="17">
        <v>0.14000000000000001</v>
      </c>
      <c r="E19" s="17">
        <v>14.4701572763635</v>
      </c>
      <c r="F19" s="17">
        <v>2.6411470514449999E-2</v>
      </c>
      <c r="G19" s="17">
        <v>0.14000000000000001</v>
      </c>
      <c r="H19" s="17">
        <v>5.2696791852298004</v>
      </c>
      <c r="I19" s="17">
        <v>1.3546791170071501E-4</v>
      </c>
    </row>
    <row r="20" spans="1:9" x14ac:dyDescent="0.35">
      <c r="A20" s="17">
        <v>0.15</v>
      </c>
      <c r="B20" s="17">
        <v>10.9039432087213</v>
      </c>
      <c r="C20" s="17">
        <v>0</v>
      </c>
      <c r="D20" s="17">
        <v>0.15</v>
      </c>
      <c r="E20" s="17">
        <v>14.472143354125601</v>
      </c>
      <c r="F20" s="17">
        <v>-1.8508700692749801E-2</v>
      </c>
      <c r="G20" s="17">
        <v>0.15</v>
      </c>
      <c r="H20" s="17">
        <v>5.2478729652040998</v>
      </c>
      <c r="I20" s="17">
        <v>-0.39086094474909999</v>
      </c>
    </row>
    <row r="21" spans="1:9" x14ac:dyDescent="0.35">
      <c r="A21" s="17">
        <v>0.16</v>
      </c>
      <c r="B21" s="17">
        <v>10.9039432087213</v>
      </c>
      <c r="C21" s="17">
        <v>0</v>
      </c>
      <c r="D21" s="17">
        <v>0.16</v>
      </c>
      <c r="E21" s="17">
        <v>14.433139874978</v>
      </c>
      <c r="F21" s="17">
        <v>-1.1520595199003801E-3</v>
      </c>
      <c r="G21" s="17">
        <v>0.16</v>
      </c>
      <c r="H21" s="17">
        <v>4.4879572957315998</v>
      </c>
      <c r="I21" s="17">
        <v>6.4677240234399094E-2</v>
      </c>
    </row>
    <row r="22" spans="1:9" x14ac:dyDescent="0.35">
      <c r="A22" s="17">
        <v>0.17</v>
      </c>
      <c r="B22" s="17">
        <v>10.9039432087213</v>
      </c>
      <c r="C22" s="17">
        <v>0</v>
      </c>
      <c r="D22" s="17">
        <v>0.17</v>
      </c>
      <c r="E22" s="17">
        <v>14.4698392350858</v>
      </c>
      <c r="F22" s="17">
        <v>1.8455568394100098E-2</v>
      </c>
      <c r="G22" s="17">
        <v>0.17</v>
      </c>
      <c r="H22" s="17">
        <v>5.3772274456728999</v>
      </c>
      <c r="I22" s="17">
        <v>0.3623021653706</v>
      </c>
    </row>
    <row r="23" spans="1:9" x14ac:dyDescent="0.35">
      <c r="A23" s="17">
        <v>0.18</v>
      </c>
      <c r="B23" s="17">
        <v>10.9039432087213</v>
      </c>
      <c r="C23" s="17">
        <v>0</v>
      </c>
      <c r="D23" s="17">
        <v>0.18</v>
      </c>
      <c r="E23" s="17">
        <v>14.4700510117662</v>
      </c>
      <c r="F23" s="17">
        <v>2.10711134255002E-2</v>
      </c>
      <c r="G23" s="17">
        <v>0.18</v>
      </c>
      <c r="H23" s="17">
        <v>5.2125616264727999</v>
      </c>
      <c r="I23" s="17">
        <v>-3.3536087527698703E-2</v>
      </c>
    </row>
    <row r="24" spans="1:9" x14ac:dyDescent="0.35">
      <c r="A24" s="17">
        <v>0.19</v>
      </c>
      <c r="B24" s="17">
        <v>10.9039432087213</v>
      </c>
      <c r="C24" s="17">
        <v>0</v>
      </c>
      <c r="D24" s="17">
        <v>0.19</v>
      </c>
      <c r="E24" s="17">
        <v>14.5119814619368</v>
      </c>
      <c r="F24" s="17">
        <v>6.6822229701750196E-2</v>
      </c>
      <c r="G24" s="17">
        <v>0.19</v>
      </c>
      <c r="H24" s="17">
        <v>5.3101552706174999</v>
      </c>
      <c r="I24" s="17">
        <v>-0.50961525257259899</v>
      </c>
    </row>
    <row r="25" spans="1:9" x14ac:dyDescent="0.35">
      <c r="A25" s="17">
        <v>0.2</v>
      </c>
      <c r="B25" s="17">
        <v>10.9039432087213</v>
      </c>
      <c r="C25" s="17">
        <v>0</v>
      </c>
      <c r="D25" s="17">
        <v>0.2</v>
      </c>
      <c r="E25" s="17">
        <v>14.603695471169701</v>
      </c>
      <c r="F25" s="17">
        <v>3.6294041356599797E-2</v>
      </c>
      <c r="G25" s="17">
        <v>0.2</v>
      </c>
      <c r="H25" s="17">
        <v>4.1933311213276001</v>
      </c>
      <c r="I25" s="17">
        <v>-0.60350660590180105</v>
      </c>
    </row>
    <row r="26" spans="1:9" x14ac:dyDescent="0.35">
      <c r="A26" s="17">
        <v>0.21</v>
      </c>
      <c r="B26" s="17">
        <v>10.9039432087213</v>
      </c>
      <c r="C26" s="17">
        <v>0</v>
      </c>
      <c r="D26" s="17">
        <v>0.21</v>
      </c>
      <c r="E26" s="17">
        <v>14.58456954465</v>
      </c>
      <c r="F26" s="17">
        <v>1.22130480197002E-2</v>
      </c>
      <c r="G26" s="17">
        <v>0.21</v>
      </c>
      <c r="H26" s="17">
        <v>4.1031420588138996</v>
      </c>
      <c r="I26" s="17">
        <v>2.9656667443749299E-2</v>
      </c>
    </row>
    <row r="27" spans="1:9" x14ac:dyDescent="0.35">
      <c r="A27" s="17">
        <v>0.22</v>
      </c>
      <c r="B27" s="17">
        <v>10.9039432087213</v>
      </c>
      <c r="C27" s="17">
        <v>0</v>
      </c>
      <c r="D27" s="17">
        <v>0.22</v>
      </c>
      <c r="E27" s="17">
        <v>14.628121567209099</v>
      </c>
      <c r="F27" s="17">
        <v>-2.4591262077997599E-3</v>
      </c>
      <c r="G27" s="17">
        <v>0.22</v>
      </c>
      <c r="H27" s="17">
        <v>4.2526444562150996</v>
      </c>
      <c r="I27" s="17">
        <v>0.52916589569385097</v>
      </c>
    </row>
    <row r="28" spans="1:9" x14ac:dyDescent="0.35">
      <c r="A28" s="17">
        <v>0.23</v>
      </c>
      <c r="B28" s="17">
        <v>10.9039432087213</v>
      </c>
      <c r="C28" s="17">
        <v>0</v>
      </c>
      <c r="D28" s="17">
        <v>0.23</v>
      </c>
      <c r="E28" s="17">
        <v>14.5796512922344</v>
      </c>
      <c r="F28" s="17">
        <v>1.20870791342993E-2</v>
      </c>
      <c r="G28" s="17">
        <v>0.23</v>
      </c>
      <c r="H28" s="17">
        <v>5.1614738502015998</v>
      </c>
      <c r="I28" s="17">
        <v>0.39688932924765102</v>
      </c>
    </row>
    <row r="29" spans="1:9" x14ac:dyDescent="0.35">
      <c r="A29" s="17">
        <v>0.24</v>
      </c>
      <c r="B29" s="17">
        <v>10.9039432087213</v>
      </c>
      <c r="C29" s="17">
        <v>0</v>
      </c>
      <c r="D29" s="17">
        <v>0.24</v>
      </c>
      <c r="E29" s="17">
        <v>14.6522957254777</v>
      </c>
      <c r="F29" s="17">
        <v>5.7359558126449897E-2</v>
      </c>
      <c r="G29" s="17">
        <v>0.24</v>
      </c>
      <c r="H29" s="17">
        <v>5.0464231147104002</v>
      </c>
      <c r="I29" s="17">
        <v>7.1504856081649096E-2</v>
      </c>
    </row>
    <row r="30" spans="1:9" x14ac:dyDescent="0.35">
      <c r="A30" s="17">
        <v>0.25</v>
      </c>
      <c r="B30" s="17">
        <v>10.9039432087213</v>
      </c>
      <c r="C30" s="17">
        <v>0</v>
      </c>
      <c r="D30" s="17">
        <v>0.25</v>
      </c>
      <c r="E30" s="17">
        <v>14.6943704084873</v>
      </c>
      <c r="F30" s="17">
        <v>2.7911954194950201E-2</v>
      </c>
      <c r="G30" s="17">
        <v>0.25</v>
      </c>
      <c r="H30" s="17">
        <v>5.3044835623648998</v>
      </c>
      <c r="I30" s="17">
        <v>-8.7423317638002408E-3</v>
      </c>
    </row>
    <row r="31" spans="1:9" x14ac:dyDescent="0.35">
      <c r="A31" s="17">
        <v>0.26</v>
      </c>
      <c r="B31" s="17">
        <v>10.9039432087213</v>
      </c>
      <c r="C31" s="17">
        <v>0</v>
      </c>
      <c r="D31" s="17">
        <v>0.26</v>
      </c>
      <c r="E31" s="17">
        <v>14.7081196338676</v>
      </c>
      <c r="F31" s="17">
        <v>1.2979228482300299E-2</v>
      </c>
      <c r="G31" s="17">
        <v>0.26</v>
      </c>
      <c r="H31" s="17">
        <v>5.0289384511827997</v>
      </c>
      <c r="I31" s="17">
        <v>-8.1399726485999593E-2</v>
      </c>
    </row>
    <row r="32" spans="1:9" x14ac:dyDescent="0.35">
      <c r="A32" s="17">
        <v>0.27</v>
      </c>
      <c r="B32" s="17">
        <v>10.9039432087213</v>
      </c>
      <c r="C32" s="17">
        <v>0</v>
      </c>
      <c r="D32" s="17">
        <v>0.27</v>
      </c>
      <c r="E32" s="17">
        <v>14.720328865451901</v>
      </c>
      <c r="F32" s="17">
        <v>5.2044885487498903E-3</v>
      </c>
      <c r="G32" s="17">
        <v>0.27</v>
      </c>
      <c r="H32" s="17">
        <v>5.1416841093928998</v>
      </c>
      <c r="I32" s="17">
        <v>-0.39004129593780101</v>
      </c>
    </row>
    <row r="33" spans="1:9" x14ac:dyDescent="0.35">
      <c r="A33" s="17">
        <v>0.28000000000000003</v>
      </c>
      <c r="B33" s="17">
        <v>10.9039432087213</v>
      </c>
      <c r="C33" s="17">
        <v>0</v>
      </c>
      <c r="D33" s="17">
        <v>0.28000000000000003</v>
      </c>
      <c r="E33" s="17">
        <v>14.7185286109651</v>
      </c>
      <c r="F33" s="17">
        <v>1.1053192101750001E-2</v>
      </c>
      <c r="G33" s="17">
        <v>0.28000000000000003</v>
      </c>
      <c r="H33" s="17">
        <v>4.2488558593072003</v>
      </c>
      <c r="I33" s="17">
        <v>-2.22442461679506E-2</v>
      </c>
    </row>
    <row r="34" spans="1:9" x14ac:dyDescent="0.35">
      <c r="A34" s="17">
        <v>0.28999999999999998</v>
      </c>
      <c r="B34" s="17">
        <v>10.9039432087213</v>
      </c>
      <c r="C34" s="17">
        <v>0</v>
      </c>
      <c r="D34" s="17">
        <v>0.28999999999999998</v>
      </c>
      <c r="E34" s="17">
        <v>14.742435249655401</v>
      </c>
      <c r="F34" s="17">
        <v>2.2856264598449801E-2</v>
      </c>
      <c r="G34" s="17">
        <v>0.28999999999999998</v>
      </c>
      <c r="H34" s="17">
        <v>5.0971956170570003</v>
      </c>
      <c r="I34" s="17">
        <v>0.46793942496294999</v>
      </c>
    </row>
    <row r="35" spans="1:9" x14ac:dyDescent="0.35">
      <c r="A35" s="17">
        <v>0.3</v>
      </c>
      <c r="B35" s="17">
        <v>10.9039432087213</v>
      </c>
      <c r="C35" s="17">
        <v>0</v>
      </c>
      <c r="D35" s="17">
        <v>0.3</v>
      </c>
      <c r="E35" s="17">
        <v>14.764241140162</v>
      </c>
      <c r="F35" s="17">
        <v>5.1091805305496498E-3</v>
      </c>
      <c r="G35" s="17">
        <v>0.3</v>
      </c>
      <c r="H35" s="17">
        <v>5.1847347092331004</v>
      </c>
      <c r="I35" s="17">
        <v>0.18857417438325</v>
      </c>
    </row>
    <row r="36" spans="1:9" x14ac:dyDescent="0.35">
      <c r="A36" s="17">
        <v>0.31</v>
      </c>
      <c r="B36" s="17">
        <v>10.9039432087213</v>
      </c>
      <c r="C36" s="17">
        <v>0</v>
      </c>
      <c r="D36" s="17">
        <v>0.31</v>
      </c>
      <c r="E36" s="17">
        <v>14.7526536107165</v>
      </c>
      <c r="F36" s="17">
        <v>1.6514084716650501E-2</v>
      </c>
      <c r="G36" s="17">
        <v>0.31</v>
      </c>
      <c r="H36" s="17">
        <v>5.4743439658234996</v>
      </c>
      <c r="I36" s="17">
        <v>4.6848137092350597E-2</v>
      </c>
    </row>
    <row r="37" spans="1:9" x14ac:dyDescent="0.35">
      <c r="A37" s="17">
        <v>0.32</v>
      </c>
      <c r="B37" s="17">
        <v>10.9039432087213</v>
      </c>
      <c r="C37" s="17">
        <v>0</v>
      </c>
      <c r="D37" s="17">
        <v>0.32</v>
      </c>
      <c r="E37" s="17">
        <v>14.797269309595301</v>
      </c>
      <c r="F37" s="17">
        <v>3.25243860117004E-2</v>
      </c>
      <c r="G37" s="17">
        <v>0.32</v>
      </c>
      <c r="H37" s="17">
        <v>5.2784309834177998</v>
      </c>
      <c r="I37" s="17">
        <v>-5.6887740045999301E-2</v>
      </c>
    </row>
    <row r="38" spans="1:9" x14ac:dyDescent="0.35">
      <c r="A38" s="17">
        <v>0.33</v>
      </c>
      <c r="B38" s="17">
        <v>10.9039432087213</v>
      </c>
      <c r="C38" s="17">
        <v>0</v>
      </c>
      <c r="D38" s="17">
        <v>0.33</v>
      </c>
      <c r="E38" s="17">
        <v>14.817702382739901</v>
      </c>
      <c r="F38" s="17">
        <v>-4.0323698004700197E-2</v>
      </c>
      <c r="G38" s="17">
        <v>0.33</v>
      </c>
      <c r="H38" s="17">
        <v>5.3605684857315001</v>
      </c>
      <c r="I38" s="17">
        <v>5.8275785229898999E-2</v>
      </c>
    </row>
    <row r="39" spans="1:9" x14ac:dyDescent="0.35">
      <c r="A39" s="17">
        <v>0.34</v>
      </c>
      <c r="B39" s="17">
        <v>10.9039432087213</v>
      </c>
      <c r="C39" s="17">
        <v>0</v>
      </c>
      <c r="D39" s="17">
        <v>0.34</v>
      </c>
      <c r="E39" s="17">
        <v>14.7166219135859</v>
      </c>
      <c r="F39" s="17">
        <v>-1.14909827084002E-2</v>
      </c>
      <c r="G39" s="17">
        <v>0.34</v>
      </c>
      <c r="H39" s="17">
        <v>5.3949825538776004</v>
      </c>
      <c r="I39" s="17">
        <v>-3.0636279839699299E-2</v>
      </c>
    </row>
    <row r="40" spans="1:9" x14ac:dyDescent="0.35">
      <c r="A40" s="17">
        <v>0.35</v>
      </c>
      <c r="B40" s="17">
        <v>10.9039432087213</v>
      </c>
      <c r="C40" s="17">
        <v>0</v>
      </c>
      <c r="D40" s="17">
        <v>0.35</v>
      </c>
      <c r="E40" s="17">
        <v>14.7947204173231</v>
      </c>
      <c r="F40" s="17">
        <v>2.8767531157500401E-2</v>
      </c>
      <c r="G40" s="17">
        <v>0.35</v>
      </c>
      <c r="H40" s="17">
        <v>5.2992959260520998</v>
      </c>
      <c r="I40" s="17">
        <v>-9.9624313761148997E-2</v>
      </c>
    </row>
    <row r="41" spans="1:9" x14ac:dyDescent="0.35">
      <c r="A41" s="17">
        <v>0.36</v>
      </c>
      <c r="B41" s="17">
        <v>10.9039432087213</v>
      </c>
      <c r="C41" s="17">
        <v>0</v>
      </c>
      <c r="D41" s="17">
        <v>0.36</v>
      </c>
      <c r="E41" s="17">
        <v>14.774156975900899</v>
      </c>
      <c r="F41" s="17">
        <v>-9.7384819731001198E-3</v>
      </c>
      <c r="G41" s="17">
        <v>0.36</v>
      </c>
      <c r="H41" s="17">
        <v>5.1957339263552997</v>
      </c>
      <c r="I41" s="17">
        <v>-0.105469864541751</v>
      </c>
    </row>
    <row r="42" spans="1:9" x14ac:dyDescent="0.35">
      <c r="A42" s="17">
        <v>0.37</v>
      </c>
      <c r="B42" s="17">
        <v>10.9039432087213</v>
      </c>
      <c r="C42" s="17">
        <v>0</v>
      </c>
      <c r="D42" s="17">
        <v>0.37</v>
      </c>
      <c r="E42" s="17">
        <v>14.7752434533769</v>
      </c>
      <c r="F42" s="17">
        <v>-1.66892109704504E-2</v>
      </c>
      <c r="G42" s="17">
        <v>0.37</v>
      </c>
      <c r="H42" s="17">
        <v>5.0883561969685998</v>
      </c>
      <c r="I42" s="17">
        <v>8.1115798836300698E-2</v>
      </c>
    </row>
    <row r="43" spans="1:9" x14ac:dyDescent="0.35">
      <c r="A43" s="17">
        <v>0.38</v>
      </c>
      <c r="B43" s="17">
        <v>10.9039432087213</v>
      </c>
      <c r="C43" s="17">
        <v>0</v>
      </c>
      <c r="D43" s="17">
        <v>0.38</v>
      </c>
      <c r="E43" s="17">
        <v>14.74077855396</v>
      </c>
      <c r="F43" s="17">
        <v>3.2545089690039198E-4</v>
      </c>
      <c r="G43" s="17">
        <v>0.38</v>
      </c>
      <c r="H43" s="17">
        <v>5.3579655240279003</v>
      </c>
      <c r="I43" s="17">
        <v>6.3718734085901105E-2</v>
      </c>
    </row>
    <row r="44" spans="1:9" x14ac:dyDescent="0.35">
      <c r="A44" s="17">
        <v>0.39</v>
      </c>
      <c r="B44" s="17">
        <v>10.9039432087213</v>
      </c>
      <c r="C44" s="17">
        <v>0</v>
      </c>
      <c r="D44" s="17">
        <v>0.39</v>
      </c>
      <c r="E44" s="17">
        <v>14.775894355170699</v>
      </c>
      <c r="F44" s="17">
        <v>-2.3768497411650099E-2</v>
      </c>
      <c r="G44" s="17">
        <v>0.39</v>
      </c>
      <c r="H44" s="17">
        <v>5.2157936651404002</v>
      </c>
      <c r="I44" s="17">
        <v>-7.4357684482301095E-2</v>
      </c>
    </row>
    <row r="45" spans="1:9" x14ac:dyDescent="0.35">
      <c r="A45" s="17">
        <v>0.4</v>
      </c>
      <c r="B45" s="17">
        <v>10.9039432087213</v>
      </c>
      <c r="C45" s="17">
        <v>0</v>
      </c>
      <c r="D45" s="17">
        <v>0.4</v>
      </c>
      <c r="E45" s="17">
        <v>14.6932415591367</v>
      </c>
      <c r="F45" s="17">
        <v>-0.42392243494950099</v>
      </c>
      <c r="G45" s="17">
        <v>0.4</v>
      </c>
      <c r="H45" s="17">
        <v>5.2092501550632999</v>
      </c>
      <c r="I45" s="17">
        <v>4.4189825550349199E-2</v>
      </c>
    </row>
    <row r="46" spans="1:9" x14ac:dyDescent="0.35">
      <c r="A46" s="17">
        <v>0.41</v>
      </c>
      <c r="B46" s="17">
        <v>10.9039432087213</v>
      </c>
      <c r="C46" s="17">
        <v>0</v>
      </c>
      <c r="D46" s="17">
        <v>0.41</v>
      </c>
      <c r="E46" s="17">
        <v>13.9280494852717</v>
      </c>
      <c r="F46" s="17">
        <v>-0.79351615545359999</v>
      </c>
      <c r="G46" s="17">
        <v>0.41</v>
      </c>
      <c r="H46" s="17">
        <v>5.3041733162410996</v>
      </c>
      <c r="I46" s="17">
        <v>4.9125905581149702E-2</v>
      </c>
    </row>
    <row r="47" spans="1:9" x14ac:dyDescent="0.35">
      <c r="A47" s="17">
        <v>0.42</v>
      </c>
      <c r="B47" s="17">
        <v>10.9039432087213</v>
      </c>
      <c r="C47" s="17">
        <v>0</v>
      </c>
      <c r="D47" s="17">
        <v>0.42</v>
      </c>
      <c r="E47" s="17">
        <v>13.106209248229501</v>
      </c>
      <c r="F47" s="17">
        <v>-0.84574887822074996</v>
      </c>
      <c r="G47" s="17">
        <v>0.42</v>
      </c>
      <c r="H47" s="17">
        <v>5.3075019662256002</v>
      </c>
      <c r="I47" s="17">
        <v>3.6073455740002198E-3</v>
      </c>
    </row>
    <row r="48" spans="1:9" x14ac:dyDescent="0.35">
      <c r="A48" s="17">
        <v>0.43</v>
      </c>
      <c r="B48" s="17">
        <v>10.9039432087213</v>
      </c>
      <c r="C48" s="17">
        <v>0</v>
      </c>
      <c r="D48" s="17">
        <v>0.43</v>
      </c>
      <c r="E48" s="17">
        <v>12.2365517288302</v>
      </c>
      <c r="F48" s="17">
        <v>-0.76586236518825102</v>
      </c>
      <c r="G48" s="17">
        <v>0.43</v>
      </c>
      <c r="H48" s="17">
        <v>5.3113880073891</v>
      </c>
      <c r="I48" s="17">
        <v>-5.3661379476299197E-2</v>
      </c>
    </row>
    <row r="49" spans="1:9" x14ac:dyDescent="0.35">
      <c r="A49" s="17">
        <v>0.44</v>
      </c>
      <c r="B49" s="17">
        <v>10.9039432087213</v>
      </c>
      <c r="C49" s="17">
        <v>0</v>
      </c>
      <c r="D49" s="17">
        <v>0.44</v>
      </c>
      <c r="E49" s="17">
        <v>11.574484517853</v>
      </c>
      <c r="F49" s="17">
        <v>-0.74681037966103503</v>
      </c>
      <c r="G49" s="17">
        <v>0.44</v>
      </c>
      <c r="H49" s="17">
        <v>5.200179207273</v>
      </c>
      <c r="I49" s="17">
        <v>-5.3798202179200103E-2</v>
      </c>
    </row>
    <row r="50" spans="1:9" x14ac:dyDescent="0.35">
      <c r="A50" s="17">
        <v>0.45</v>
      </c>
      <c r="B50" s="17">
        <v>10.9039432087213</v>
      </c>
      <c r="C50" s="17">
        <v>0</v>
      </c>
      <c r="D50" s="17">
        <v>0.45</v>
      </c>
      <c r="E50" s="17">
        <v>10.742930969508199</v>
      </c>
      <c r="F50" s="17">
        <v>-0.76628905238663503</v>
      </c>
      <c r="G50" s="17">
        <v>0.45</v>
      </c>
      <c r="H50" s="17">
        <v>5.2037916030306999</v>
      </c>
      <c r="I50" s="17">
        <v>-6.6862936289300706E-2</v>
      </c>
    </row>
    <row r="51" spans="1:9" x14ac:dyDescent="0.35">
      <c r="A51" s="17">
        <v>0.46</v>
      </c>
      <c r="B51" s="17">
        <v>10.9039432087213</v>
      </c>
      <c r="C51" s="17">
        <v>0</v>
      </c>
      <c r="D51" s="17">
        <v>0.46</v>
      </c>
      <c r="E51" s="17">
        <v>10.041906413079699</v>
      </c>
      <c r="F51" s="17">
        <v>-0.75959650618476504</v>
      </c>
      <c r="G51" s="17">
        <v>0.46</v>
      </c>
      <c r="H51" s="17">
        <v>5.0664533346944003</v>
      </c>
      <c r="I51" s="17">
        <v>3.5694456670450202E-2</v>
      </c>
    </row>
    <row r="52" spans="1:9" x14ac:dyDescent="0.35">
      <c r="A52" s="17">
        <v>0.47</v>
      </c>
      <c r="B52" s="17">
        <v>10.9039432087213</v>
      </c>
      <c r="C52" s="17">
        <v>0</v>
      </c>
      <c r="D52" s="17">
        <v>0.47</v>
      </c>
      <c r="E52" s="17">
        <v>9.2237379571386207</v>
      </c>
      <c r="F52" s="17">
        <v>-0.820360096339249</v>
      </c>
      <c r="G52" s="17">
        <v>0.47</v>
      </c>
      <c r="H52" s="17">
        <v>5.2751805163716003</v>
      </c>
      <c r="I52" s="17">
        <v>0.12833440313310099</v>
      </c>
    </row>
    <row r="53" spans="1:9" x14ac:dyDescent="0.35">
      <c r="A53" s="17">
        <v>0.48</v>
      </c>
      <c r="B53" s="17">
        <v>10.9039432087213</v>
      </c>
      <c r="C53" s="17">
        <v>0</v>
      </c>
      <c r="D53" s="17">
        <v>0.48</v>
      </c>
      <c r="E53" s="17">
        <v>8.4011862204012502</v>
      </c>
      <c r="F53" s="17">
        <v>-0.82579648389478599</v>
      </c>
      <c r="G53" s="17">
        <v>0.48</v>
      </c>
      <c r="H53" s="17">
        <v>5.3231221409606002</v>
      </c>
      <c r="I53" s="17">
        <v>1.9566098413550399E-2</v>
      </c>
    </row>
    <row r="54" spans="1:9" x14ac:dyDescent="0.35">
      <c r="A54" s="17">
        <v>0.49</v>
      </c>
      <c r="B54" s="17">
        <v>10.9039432087213</v>
      </c>
      <c r="C54" s="17">
        <v>0</v>
      </c>
      <c r="D54" s="17">
        <v>0.49</v>
      </c>
      <c r="E54" s="17">
        <v>7.5721449893490496</v>
      </c>
      <c r="F54" s="17">
        <v>-0.82675303891692498</v>
      </c>
      <c r="G54" s="17">
        <v>0.49</v>
      </c>
      <c r="H54" s="17">
        <v>5.3143127131987002</v>
      </c>
      <c r="I54" s="17">
        <v>-7.7419756802450806E-2</v>
      </c>
    </row>
    <row r="55" spans="1:9" x14ac:dyDescent="0.35">
      <c r="A55" s="17">
        <v>0.5</v>
      </c>
      <c r="B55" s="17">
        <v>10.9039432087213</v>
      </c>
      <c r="C55" s="17">
        <v>0</v>
      </c>
      <c r="D55" s="17">
        <v>0.5</v>
      </c>
      <c r="E55" s="17">
        <v>6.7476801425673996</v>
      </c>
      <c r="F55" s="17">
        <v>0.59865945475903504</v>
      </c>
      <c r="G55" s="17">
        <v>0.5</v>
      </c>
      <c r="H55" s="17">
        <v>5.1682826273557003</v>
      </c>
      <c r="I55" s="17">
        <v>6.2683430398799103E-2</v>
      </c>
    </row>
    <row r="56" spans="1:9" x14ac:dyDescent="0.35">
      <c r="A56" s="17">
        <v>0.51</v>
      </c>
      <c r="B56" s="17">
        <v>10.9039432087213</v>
      </c>
      <c r="C56" s="17">
        <v>0</v>
      </c>
      <c r="D56" s="17">
        <v>0.51</v>
      </c>
      <c r="E56" s="17">
        <v>8.7694638988671194</v>
      </c>
      <c r="F56" s="17">
        <v>1.4700690032136701</v>
      </c>
      <c r="G56" s="17">
        <v>0.51</v>
      </c>
      <c r="H56" s="17">
        <v>5.4396795739963002</v>
      </c>
      <c r="I56" s="17">
        <v>-0.25478213951220002</v>
      </c>
    </row>
    <row r="57" spans="1:9" x14ac:dyDescent="0.35">
      <c r="A57" s="17">
        <v>0.52</v>
      </c>
      <c r="B57" s="17">
        <v>10.9039432087213</v>
      </c>
      <c r="C57" s="17">
        <v>0</v>
      </c>
      <c r="D57" s="17">
        <v>0.52</v>
      </c>
      <c r="E57" s="17">
        <v>9.6878181489947508</v>
      </c>
      <c r="F57" s="17">
        <v>5.2994646396342997</v>
      </c>
      <c r="G57" s="17">
        <v>0.52</v>
      </c>
      <c r="H57" s="17">
        <v>4.6587183483313002</v>
      </c>
      <c r="I57" s="17">
        <v>-0.47328134816860001</v>
      </c>
    </row>
    <row r="58" spans="1:9" x14ac:dyDescent="0.35">
      <c r="A58" s="17">
        <v>0.53</v>
      </c>
      <c r="B58" s="17">
        <v>10.9039432087213</v>
      </c>
      <c r="C58" s="17">
        <v>0</v>
      </c>
      <c r="D58" s="17">
        <v>0.53</v>
      </c>
      <c r="E58" s="17">
        <v>19.368393178135701</v>
      </c>
      <c r="F58" s="17">
        <v>3.3957981728198798</v>
      </c>
      <c r="G58" s="17">
        <v>0.53</v>
      </c>
      <c r="H58" s="17">
        <v>4.4931168776590997</v>
      </c>
      <c r="I58" s="17">
        <v>-0.18494751323165001</v>
      </c>
    </row>
    <row r="59" spans="1:9" x14ac:dyDescent="0.35">
      <c r="A59" s="17">
        <v>0.54</v>
      </c>
      <c r="B59" s="17">
        <v>10.9039432087213</v>
      </c>
      <c r="C59" s="17">
        <v>0</v>
      </c>
      <c r="D59" s="17">
        <v>0.54</v>
      </c>
      <c r="E59" s="17">
        <v>16.479414494634501</v>
      </c>
      <c r="F59" s="17">
        <v>-0.88122862600804897</v>
      </c>
      <c r="G59" s="17">
        <v>0.54</v>
      </c>
      <c r="H59" s="17">
        <v>4.2888233218679996</v>
      </c>
      <c r="I59" s="17">
        <v>-9.0593245930349994E-2</v>
      </c>
    </row>
    <row r="60" spans="1:9" x14ac:dyDescent="0.35">
      <c r="A60" s="17">
        <v>0.55000000000000004</v>
      </c>
      <c r="B60" s="17">
        <v>10.9039432087213</v>
      </c>
      <c r="C60" s="17">
        <v>0</v>
      </c>
      <c r="D60" s="17">
        <v>0.55000000000000004</v>
      </c>
      <c r="E60" s="17">
        <v>17.605935926119599</v>
      </c>
      <c r="F60" s="17">
        <v>1.1265214314851</v>
      </c>
      <c r="G60" s="17">
        <v>0.55000000000000004</v>
      </c>
      <c r="H60" s="17">
        <v>4.3119303857983997</v>
      </c>
      <c r="I60" s="17">
        <v>-0.11182955260454901</v>
      </c>
    </row>
    <row r="61" spans="1:9" x14ac:dyDescent="0.35">
      <c r="A61" s="17">
        <v>0.56000000000000005</v>
      </c>
      <c r="B61" s="17">
        <v>10.9039432087213</v>
      </c>
      <c r="C61" s="17">
        <v>0</v>
      </c>
      <c r="D61" s="17"/>
      <c r="E61" s="17"/>
      <c r="F61" s="17"/>
      <c r="G61" s="17">
        <v>0.56000000000000005</v>
      </c>
      <c r="H61" s="17">
        <v>4.0651642166588999</v>
      </c>
      <c r="I61" s="17">
        <v>-6.0267779280799502E-2</v>
      </c>
    </row>
    <row r="62" spans="1:9" x14ac:dyDescent="0.35">
      <c r="A62" s="17">
        <v>0.56999999999999995</v>
      </c>
      <c r="B62" s="17">
        <v>10.9039432087213</v>
      </c>
      <c r="C62" s="17">
        <v>0</v>
      </c>
      <c r="D62" s="17"/>
      <c r="E62" s="17"/>
      <c r="F62" s="17"/>
      <c r="G62" s="17">
        <v>0.56999999999999995</v>
      </c>
      <c r="H62" s="17">
        <v>4.1913948272367998</v>
      </c>
      <c r="I62" s="17">
        <v>7.84671003744997E-3</v>
      </c>
    </row>
    <row r="63" spans="1:9" x14ac:dyDescent="0.35">
      <c r="A63" s="17">
        <v>0.57999999999999996</v>
      </c>
      <c r="B63" s="17">
        <v>10.9039432087213</v>
      </c>
      <c r="C63" s="17">
        <v>0</v>
      </c>
      <c r="D63" s="17"/>
      <c r="E63" s="17"/>
      <c r="F63" s="17"/>
      <c r="G63" s="17">
        <v>0.57999999999999996</v>
      </c>
      <c r="H63" s="17">
        <v>4.0808576367337999</v>
      </c>
      <c r="I63" s="17">
        <v>0.32440584400415101</v>
      </c>
    </row>
    <row r="64" spans="1:9" x14ac:dyDescent="0.35">
      <c r="A64" s="17">
        <v>0.59</v>
      </c>
      <c r="B64" s="17">
        <v>10.9039432087213</v>
      </c>
      <c r="C64" s="17">
        <v>0</v>
      </c>
      <c r="D64" s="17"/>
      <c r="E64" s="17"/>
      <c r="F64" s="17"/>
      <c r="G64" s="17">
        <v>0.59</v>
      </c>
      <c r="H64" s="17">
        <v>4.8402065152451001</v>
      </c>
      <c r="I64" s="17">
        <v>-9.8640007800909798E-5</v>
      </c>
    </row>
    <row r="65" spans="1:9" x14ac:dyDescent="0.35">
      <c r="A65" s="17">
        <v>0.6</v>
      </c>
      <c r="B65" s="17">
        <v>10.9039432087213</v>
      </c>
      <c r="C65" s="17">
        <v>0</v>
      </c>
      <c r="D65" s="17"/>
      <c r="E65" s="17"/>
      <c r="F65" s="17"/>
      <c r="G65" s="17">
        <v>0.6</v>
      </c>
      <c r="H65" s="17">
        <v>4.0806603567181998</v>
      </c>
      <c r="I65" s="17">
        <v>-0.35440338964750101</v>
      </c>
    </row>
    <row r="66" spans="1:9" x14ac:dyDescent="0.35">
      <c r="A66" s="17">
        <v>0.61</v>
      </c>
      <c r="B66" s="17">
        <v>10.9039432087213</v>
      </c>
      <c r="C66" s="17">
        <v>0</v>
      </c>
      <c r="D66" s="17"/>
      <c r="E66" s="17"/>
      <c r="F66" s="17"/>
      <c r="G66" s="17">
        <v>0.61</v>
      </c>
      <c r="H66" s="17">
        <v>4.1313997359501</v>
      </c>
      <c r="I66" s="17">
        <v>0.27681981284739998</v>
      </c>
    </row>
    <row r="67" spans="1:9" x14ac:dyDescent="0.35">
      <c r="A67" s="17">
        <v>0.62</v>
      </c>
      <c r="B67" s="17">
        <v>10.9039432087213</v>
      </c>
      <c r="C67" s="17">
        <v>0</v>
      </c>
      <c r="D67" s="17"/>
      <c r="E67" s="17"/>
      <c r="F67" s="17"/>
      <c r="G67" s="17">
        <v>0.62</v>
      </c>
      <c r="H67" s="17">
        <v>4.6342999824130002</v>
      </c>
      <c r="I67" s="17">
        <v>-0.16541744751064899</v>
      </c>
    </row>
    <row r="68" spans="1:9" x14ac:dyDescent="0.35">
      <c r="A68" s="17">
        <v>0.63</v>
      </c>
      <c r="B68" s="17">
        <v>10.9039432087213</v>
      </c>
      <c r="C68" s="17">
        <v>0</v>
      </c>
      <c r="D68" s="17"/>
      <c r="E68" s="17"/>
      <c r="F68" s="17"/>
      <c r="G68" s="17">
        <v>0.63</v>
      </c>
      <c r="H68" s="17">
        <v>3.8005648409288</v>
      </c>
      <c r="I68" s="17">
        <v>0.19255511009105</v>
      </c>
    </row>
    <row r="69" spans="1:9" x14ac:dyDescent="0.35">
      <c r="A69" s="17">
        <v>0.64</v>
      </c>
      <c r="B69" s="17">
        <v>10.9039432087213</v>
      </c>
      <c r="C69" s="17">
        <v>0</v>
      </c>
      <c r="D69" s="17"/>
      <c r="E69" s="17"/>
      <c r="F69" s="17"/>
      <c r="G69" s="17">
        <v>0.64</v>
      </c>
      <c r="H69" s="17">
        <v>5.0194102025951004</v>
      </c>
      <c r="I69" s="17">
        <v>0.67263779775754895</v>
      </c>
    </row>
    <row r="70" spans="1:9" x14ac:dyDescent="0.35">
      <c r="A70" s="17">
        <v>0.65</v>
      </c>
      <c r="B70" s="17">
        <v>10.9039432087213</v>
      </c>
      <c r="C70" s="17">
        <v>0</v>
      </c>
      <c r="D70" s="17"/>
      <c r="E70" s="17"/>
      <c r="F70" s="17"/>
      <c r="G70" s="17">
        <v>0.65</v>
      </c>
      <c r="H70" s="17">
        <v>5.1458404364439003</v>
      </c>
      <c r="I70" s="17">
        <v>1.43749690509516E-2</v>
      </c>
    </row>
    <row r="71" spans="1:9" x14ac:dyDescent="0.35">
      <c r="A71" s="17">
        <v>0.66</v>
      </c>
      <c r="B71" s="17">
        <v>10.9039432087213</v>
      </c>
      <c r="C71" s="17">
        <v>0</v>
      </c>
      <c r="D71" s="17"/>
      <c r="E71" s="17"/>
      <c r="F71" s="17"/>
      <c r="G71" s="17">
        <v>0.66</v>
      </c>
      <c r="H71" s="17">
        <v>5.048160140697</v>
      </c>
      <c r="I71" s="17">
        <v>2.2073862962701099E-2</v>
      </c>
    </row>
    <row r="72" spans="1:9" x14ac:dyDescent="0.35">
      <c r="A72" s="17">
        <v>0.67</v>
      </c>
      <c r="B72" s="17">
        <v>10.9039432087213</v>
      </c>
      <c r="C72" s="17">
        <v>0</v>
      </c>
      <c r="D72" s="17"/>
      <c r="E72" s="17"/>
      <c r="F72" s="17"/>
      <c r="G72" s="17">
        <v>0.67</v>
      </c>
      <c r="H72" s="17">
        <v>5.1899881623692998</v>
      </c>
      <c r="I72" s="17">
        <v>0.13211145602829999</v>
      </c>
    </row>
    <row r="73" spans="1:9" x14ac:dyDescent="0.35">
      <c r="A73" s="17">
        <v>0.68</v>
      </c>
      <c r="B73" s="17">
        <v>10.9039432087213</v>
      </c>
      <c r="C73" s="17">
        <v>0</v>
      </c>
      <c r="D73" s="17"/>
      <c r="E73" s="17"/>
      <c r="F73" s="17"/>
      <c r="G73" s="17">
        <v>0.68</v>
      </c>
      <c r="H73" s="17">
        <v>5.3123830527536002</v>
      </c>
      <c r="I73" s="17">
        <v>-0.47387314204325098</v>
      </c>
    </row>
    <row r="74" spans="1:9" x14ac:dyDescent="0.35">
      <c r="A74" s="17">
        <v>0.69</v>
      </c>
      <c r="B74" s="17">
        <v>10.9039432087213</v>
      </c>
      <c r="C74" s="17">
        <v>0</v>
      </c>
      <c r="D74" s="17"/>
      <c r="E74" s="17"/>
      <c r="F74" s="17"/>
      <c r="G74" s="17">
        <v>0.69</v>
      </c>
      <c r="H74" s="17">
        <v>4.2422418782828002</v>
      </c>
      <c r="I74" s="17">
        <v>-0.57834519169645104</v>
      </c>
    </row>
    <row r="75" spans="1:9" x14ac:dyDescent="0.35">
      <c r="A75" s="17">
        <v>0.7</v>
      </c>
      <c r="B75" s="17">
        <v>10.9039432087213</v>
      </c>
      <c r="C75" s="17">
        <v>0</v>
      </c>
      <c r="D75" s="17"/>
      <c r="E75" s="17"/>
      <c r="F75" s="17"/>
      <c r="G75" s="17">
        <v>0.7</v>
      </c>
      <c r="H75" s="17">
        <v>4.1556926693607004</v>
      </c>
      <c r="I75" s="17">
        <v>0.56138105616235001</v>
      </c>
    </row>
    <row r="76" spans="1:9" x14ac:dyDescent="0.35">
      <c r="A76" s="17">
        <v>0.71</v>
      </c>
      <c r="B76" s="17">
        <v>10.9039432087213</v>
      </c>
      <c r="C76" s="17">
        <v>0</v>
      </c>
      <c r="D76" s="17"/>
      <c r="E76" s="17"/>
      <c r="F76" s="17"/>
      <c r="G76" s="17">
        <v>0.71</v>
      </c>
      <c r="H76" s="17">
        <v>5.3650039906074998</v>
      </c>
      <c r="I76" s="17">
        <v>0.60505034038805094</v>
      </c>
    </row>
    <row r="77" spans="1:9" x14ac:dyDescent="0.35">
      <c r="A77" s="17">
        <v>0.72</v>
      </c>
      <c r="B77" s="17">
        <v>10.9039432087213</v>
      </c>
      <c r="C77" s="17">
        <v>0</v>
      </c>
      <c r="D77" s="17"/>
      <c r="E77" s="17"/>
      <c r="F77" s="17"/>
      <c r="G77" s="17">
        <v>0.72</v>
      </c>
      <c r="H77" s="17">
        <v>5.3657933501367996</v>
      </c>
      <c r="I77" s="17">
        <v>8.9892434082800704E-2</v>
      </c>
    </row>
    <row r="78" spans="1:9" x14ac:dyDescent="0.35">
      <c r="A78" s="17">
        <v>0.73</v>
      </c>
      <c r="B78" s="17">
        <v>10.9039432087213</v>
      </c>
      <c r="C78" s="17">
        <v>0</v>
      </c>
      <c r="D78" s="17"/>
      <c r="E78" s="17"/>
      <c r="F78" s="17"/>
      <c r="G78" s="17">
        <v>0.73</v>
      </c>
      <c r="H78" s="17">
        <v>5.5447888587731002</v>
      </c>
      <c r="I78" s="17">
        <v>0.42239846733900099</v>
      </c>
    </row>
    <row r="79" spans="1:9" x14ac:dyDescent="0.35">
      <c r="A79" s="17">
        <v>0.74</v>
      </c>
      <c r="B79" s="17">
        <v>10.9039432087213</v>
      </c>
      <c r="C79" s="17">
        <v>0</v>
      </c>
      <c r="D79" s="17"/>
      <c r="E79" s="17"/>
      <c r="F79" s="17"/>
      <c r="G79" s="17">
        <v>0.74</v>
      </c>
      <c r="H79" s="17">
        <v>6.2105902848148</v>
      </c>
      <c r="I79" s="17">
        <v>0.244035949192</v>
      </c>
    </row>
    <row r="80" spans="1:9" x14ac:dyDescent="0.35">
      <c r="A80" s="17">
        <v>0.75</v>
      </c>
      <c r="B80" s="17">
        <v>10.9039432087213</v>
      </c>
      <c r="C80" s="17">
        <v>0</v>
      </c>
      <c r="D80" s="17"/>
      <c r="E80" s="17"/>
      <c r="F80" s="17"/>
      <c r="G80" s="17">
        <v>0.75</v>
      </c>
      <c r="H80" s="17">
        <v>6.0328607571571</v>
      </c>
      <c r="I80" s="17">
        <v>1.2720197978605501</v>
      </c>
    </row>
    <row r="81" spans="1:9" x14ac:dyDescent="0.35">
      <c r="A81" s="17">
        <v>0.76</v>
      </c>
      <c r="B81" s="17">
        <v>10.9039432087213</v>
      </c>
      <c r="C81" s="17">
        <v>0</v>
      </c>
      <c r="D81" s="17"/>
      <c r="E81" s="17"/>
      <c r="F81" s="17"/>
      <c r="G81" s="17">
        <v>0.76</v>
      </c>
      <c r="H81" s="17">
        <v>8.7546298805358997</v>
      </c>
      <c r="I81" s="17">
        <v>1.7065824171087001</v>
      </c>
    </row>
    <row r="82" spans="1:9" x14ac:dyDescent="0.35">
      <c r="A82" s="17">
        <v>0.77</v>
      </c>
      <c r="B82" s="17">
        <v>10.9039432087213</v>
      </c>
      <c r="C82" s="17">
        <v>0</v>
      </c>
      <c r="D82" s="17"/>
      <c r="E82" s="17"/>
      <c r="F82" s="17"/>
      <c r="G82" s="17">
        <v>0.77</v>
      </c>
      <c r="H82" s="17">
        <v>9.4460255913745002</v>
      </c>
      <c r="I82" s="17">
        <v>0.60491048295310001</v>
      </c>
    </row>
    <row r="83" spans="1:9" x14ac:dyDescent="0.35">
      <c r="A83" s="17">
        <v>0.78</v>
      </c>
      <c r="B83" s="17">
        <v>10.9039432087213</v>
      </c>
      <c r="C83" s="17">
        <v>0</v>
      </c>
      <c r="D83" s="17"/>
      <c r="E83" s="17"/>
      <c r="F83" s="17"/>
      <c r="G83" s="17">
        <v>0.78</v>
      </c>
      <c r="H83" s="17">
        <v>9.9644508464420998</v>
      </c>
      <c r="I83" s="17">
        <v>0.62213528003309904</v>
      </c>
    </row>
    <row r="84" spans="1:9" x14ac:dyDescent="0.35">
      <c r="A84" s="17">
        <v>0.79</v>
      </c>
      <c r="B84" s="17">
        <v>10.9039432087213</v>
      </c>
      <c r="C84" s="17">
        <v>0</v>
      </c>
      <c r="D84" s="17"/>
      <c r="E84" s="17"/>
      <c r="F84" s="17"/>
      <c r="G84" s="17">
        <v>0.79</v>
      </c>
      <c r="H84" s="17">
        <v>10.6902961514407</v>
      </c>
      <c r="I84" s="17">
        <v>-0.13494187397195001</v>
      </c>
    </row>
    <row r="85" spans="1:9" x14ac:dyDescent="0.35">
      <c r="A85" s="17">
        <v>0.8</v>
      </c>
      <c r="B85" s="17">
        <v>10.9039432087213</v>
      </c>
      <c r="C85" s="17">
        <v>0</v>
      </c>
      <c r="D85" s="17"/>
      <c r="E85" s="17"/>
      <c r="F85" s="17"/>
      <c r="G85" s="17">
        <v>0.8</v>
      </c>
      <c r="H85" s="17">
        <v>9.6945670984982009</v>
      </c>
      <c r="I85" s="17">
        <v>-4.6446220916500601E-2</v>
      </c>
    </row>
    <row r="86" spans="1:9" x14ac:dyDescent="0.35">
      <c r="A86" s="17">
        <v>0.81</v>
      </c>
      <c r="B86" s="17">
        <v>10.9039432087213</v>
      </c>
      <c r="C86" s="17">
        <v>0</v>
      </c>
      <c r="D86" s="17"/>
      <c r="E86" s="17"/>
      <c r="F86" s="17"/>
      <c r="G86" s="17">
        <v>0.81</v>
      </c>
      <c r="H86" s="17">
        <v>10.597403709607701</v>
      </c>
      <c r="I86" s="17">
        <v>0.88389306223175101</v>
      </c>
    </row>
    <row r="87" spans="1:9" x14ac:dyDescent="0.35">
      <c r="A87" s="17">
        <v>0.82</v>
      </c>
      <c r="B87" s="17">
        <v>10.9039432087213</v>
      </c>
      <c r="C87" s="17">
        <v>0</v>
      </c>
      <c r="D87" s="17"/>
      <c r="E87" s="17"/>
      <c r="F87" s="17"/>
      <c r="G87" s="17">
        <v>0.82</v>
      </c>
      <c r="H87" s="17">
        <v>11.462353222961699</v>
      </c>
      <c r="I87" s="17">
        <v>1.8253759221430499</v>
      </c>
    </row>
    <row r="88" spans="1:9" x14ac:dyDescent="0.35">
      <c r="A88" s="17">
        <v>0.83</v>
      </c>
      <c r="B88" s="17">
        <v>10.9039432087213</v>
      </c>
      <c r="C88" s="17">
        <v>0</v>
      </c>
      <c r="D88" s="17"/>
      <c r="E88" s="17"/>
      <c r="F88" s="17"/>
      <c r="G88" s="17">
        <v>0.83</v>
      </c>
      <c r="H88" s="17">
        <v>14.248155553893801</v>
      </c>
      <c r="I88" s="17">
        <v>1.2273381057359001</v>
      </c>
    </row>
    <row r="89" spans="1:9" x14ac:dyDescent="0.35">
      <c r="A89" s="17">
        <v>0.84</v>
      </c>
      <c r="B89" s="17">
        <v>10.9039432087213</v>
      </c>
      <c r="C89" s="17">
        <v>0</v>
      </c>
      <c r="D89" s="17"/>
      <c r="E89" s="17"/>
      <c r="F89" s="17"/>
      <c r="G89" s="17">
        <v>0.84</v>
      </c>
      <c r="H89" s="17">
        <v>13.9170294344335</v>
      </c>
      <c r="I89" s="17">
        <v>0.58485562383885004</v>
      </c>
    </row>
    <row r="90" spans="1:9" x14ac:dyDescent="0.35">
      <c r="A90" s="17">
        <v>0.85</v>
      </c>
      <c r="B90" s="17">
        <v>10.9039432087213</v>
      </c>
      <c r="C90" s="17">
        <v>0</v>
      </c>
      <c r="D90" s="17"/>
      <c r="E90" s="17"/>
      <c r="F90" s="17"/>
      <c r="G90" s="17">
        <v>0.85</v>
      </c>
      <c r="H90" s="17">
        <v>15.417866801571501</v>
      </c>
      <c r="I90" s="17">
        <v>0.42458205767045099</v>
      </c>
    </row>
    <row r="91" spans="1:9" x14ac:dyDescent="0.35">
      <c r="A91" s="17">
        <v>0.86</v>
      </c>
      <c r="B91" s="17">
        <v>10.9039432087213</v>
      </c>
      <c r="C91" s="17">
        <v>0</v>
      </c>
      <c r="D91" s="17"/>
      <c r="E91" s="17"/>
      <c r="F91" s="17"/>
      <c r="G91" s="17">
        <v>0.86</v>
      </c>
      <c r="H91" s="17">
        <v>14.7661935497744</v>
      </c>
      <c r="I91" s="17">
        <v>0.54802422224979996</v>
      </c>
    </row>
    <row r="92" spans="1:9" x14ac:dyDescent="0.35">
      <c r="A92" s="17">
        <v>0.87</v>
      </c>
      <c r="B92" s="17">
        <v>10.9039432087213</v>
      </c>
      <c r="C92" s="17">
        <v>0</v>
      </c>
      <c r="D92" s="17"/>
      <c r="E92" s="17"/>
      <c r="F92" s="17"/>
      <c r="G92" s="17">
        <v>0.87</v>
      </c>
      <c r="H92" s="17">
        <v>16.5139152460711</v>
      </c>
      <c r="I92" s="17">
        <v>0.86778068207994896</v>
      </c>
    </row>
    <row r="93" spans="1:9" x14ac:dyDescent="0.35">
      <c r="A93" s="17">
        <v>0.88</v>
      </c>
      <c r="B93" s="17">
        <v>10.9039432087213</v>
      </c>
      <c r="C93" s="17">
        <v>0</v>
      </c>
      <c r="D93" s="17"/>
      <c r="E93" s="17"/>
      <c r="F93" s="17"/>
      <c r="G93" s="17">
        <v>0.88</v>
      </c>
      <c r="H93" s="17">
        <v>16.501754913934299</v>
      </c>
      <c r="I93" s="17">
        <v>-2.0236244492149801E-2</v>
      </c>
    </row>
    <row r="94" spans="1:9" x14ac:dyDescent="0.35">
      <c r="A94" s="17">
        <v>0.89</v>
      </c>
      <c r="B94" s="17">
        <v>10.9039432087213</v>
      </c>
      <c r="C94" s="17">
        <v>0</v>
      </c>
      <c r="D94" s="17"/>
      <c r="E94" s="17"/>
      <c r="F94" s="17"/>
      <c r="G94" s="17">
        <v>0.89</v>
      </c>
      <c r="H94" s="17">
        <v>16.473442757086801</v>
      </c>
      <c r="I94" s="17">
        <v>0.128562443786052</v>
      </c>
    </row>
    <row r="95" spans="1:9" x14ac:dyDescent="0.35">
      <c r="A95" s="17">
        <v>0.9</v>
      </c>
      <c r="B95" s="17">
        <v>10.9039432087213</v>
      </c>
      <c r="C95" s="17">
        <v>0</v>
      </c>
      <c r="D95" s="17"/>
      <c r="E95" s="17"/>
      <c r="F95" s="17"/>
      <c r="G95" s="17">
        <v>0.9</v>
      </c>
      <c r="H95" s="17">
        <v>16.758879801506399</v>
      </c>
      <c r="I95" s="17">
        <v>0.40007249816095197</v>
      </c>
    </row>
    <row r="96" spans="1:9" x14ac:dyDescent="0.35">
      <c r="A96" s="17">
        <v>0.91</v>
      </c>
      <c r="B96" s="17">
        <v>10.9039432087213</v>
      </c>
      <c r="C96" s="17">
        <v>0</v>
      </c>
      <c r="D96" s="17"/>
      <c r="E96" s="17"/>
      <c r="F96" s="17"/>
      <c r="G96" s="17">
        <v>0.91</v>
      </c>
      <c r="H96" s="17">
        <v>17.273587753408702</v>
      </c>
      <c r="I96" s="17">
        <v>0.64156148068229901</v>
      </c>
    </row>
    <row r="97" spans="1:9" x14ac:dyDescent="0.35">
      <c r="A97" s="17">
        <v>0.92</v>
      </c>
      <c r="B97" s="17">
        <v>10.9039432087213</v>
      </c>
      <c r="C97" s="17">
        <v>0</v>
      </c>
      <c r="D97" s="17"/>
      <c r="E97" s="17"/>
      <c r="F97" s="17"/>
      <c r="G97" s="17">
        <v>0.92</v>
      </c>
      <c r="H97" s="17">
        <v>18.042002762871</v>
      </c>
      <c r="I97" s="17">
        <v>0.68345561522575005</v>
      </c>
    </row>
    <row r="98" spans="1:9" x14ac:dyDescent="0.35">
      <c r="A98" s="17">
        <v>0.93</v>
      </c>
      <c r="B98" s="17">
        <v>10.9039432087213</v>
      </c>
      <c r="C98" s="17">
        <v>0</v>
      </c>
      <c r="D98" s="17"/>
      <c r="E98" s="17"/>
      <c r="F98" s="17"/>
      <c r="G98" s="17">
        <v>0.93</v>
      </c>
      <c r="H98" s="17">
        <v>18.640498983860201</v>
      </c>
      <c r="I98" s="17">
        <v>0.37273603335475203</v>
      </c>
    </row>
    <row r="99" spans="1:9" x14ac:dyDescent="0.35">
      <c r="A99" s="17">
        <v>0.94</v>
      </c>
      <c r="B99" s="17">
        <v>10.9039432087213</v>
      </c>
      <c r="C99" s="17">
        <v>0</v>
      </c>
      <c r="D99" s="17"/>
      <c r="E99" s="17"/>
      <c r="F99" s="17"/>
      <c r="G99" s="17">
        <v>0.94</v>
      </c>
      <c r="H99" s="17">
        <v>18.7874748295805</v>
      </c>
      <c r="I99" s="17">
        <v>1.5560581971659</v>
      </c>
    </row>
    <row r="100" spans="1:9" x14ac:dyDescent="0.35">
      <c r="A100" s="17">
        <v>0.95</v>
      </c>
      <c r="B100" s="17">
        <v>10.9039432087213</v>
      </c>
      <c r="C100" s="17">
        <v>0</v>
      </c>
      <c r="D100" s="17"/>
      <c r="E100" s="17"/>
      <c r="F100" s="17"/>
      <c r="G100" s="17">
        <v>0.95</v>
      </c>
      <c r="H100" s="17">
        <v>21.752615378192001</v>
      </c>
      <c r="I100" s="17">
        <v>0.54090673243035103</v>
      </c>
    </row>
    <row r="101" spans="1:9" x14ac:dyDescent="0.35">
      <c r="A101" s="17">
        <v>0.96</v>
      </c>
      <c r="B101" s="17">
        <v>10.9039432087213</v>
      </c>
      <c r="C101" s="17">
        <v>0</v>
      </c>
      <c r="D101" s="17"/>
      <c r="E101" s="17"/>
      <c r="F101" s="17"/>
      <c r="G101" s="17">
        <v>0.96</v>
      </c>
      <c r="H101" s="17">
        <v>19.869288294441201</v>
      </c>
      <c r="I101" s="17">
        <v>-7.7129048052352503E-2</v>
      </c>
    </row>
    <row r="102" spans="1:9" x14ac:dyDescent="0.35">
      <c r="A102" s="17">
        <v>0.97</v>
      </c>
      <c r="B102" s="17">
        <v>10.9039432087213</v>
      </c>
      <c r="C102" s="17">
        <v>0</v>
      </c>
      <c r="D102" s="17"/>
      <c r="E102" s="17"/>
      <c r="F102" s="17"/>
      <c r="G102" s="17">
        <v>0.97</v>
      </c>
      <c r="H102" s="17">
        <v>21.598357282087299</v>
      </c>
      <c r="I102" s="17">
        <v>1.8308126623540999</v>
      </c>
    </row>
    <row r="103" spans="1:9" x14ac:dyDescent="0.35">
      <c r="A103" s="17">
        <v>0.98</v>
      </c>
      <c r="B103" s="17">
        <v>10.9039432087213</v>
      </c>
      <c r="C103" s="17">
        <v>0</v>
      </c>
      <c r="D103" s="17"/>
      <c r="E103" s="17"/>
      <c r="F103" s="17"/>
      <c r="G103" s="17">
        <v>0.98</v>
      </c>
      <c r="H103" s="17">
        <v>23.530913619149398</v>
      </c>
      <c r="I103" s="17">
        <v>1.0274051193626501</v>
      </c>
    </row>
    <row r="104" spans="1:9" x14ac:dyDescent="0.35">
      <c r="A104" s="17">
        <v>0.99</v>
      </c>
      <c r="B104" s="17">
        <v>10.9039432087213</v>
      </c>
      <c r="C104" s="17">
        <v>0</v>
      </c>
      <c r="D104" s="17"/>
      <c r="E104" s="17"/>
      <c r="F104" s="17"/>
      <c r="G104" s="17">
        <v>0.99</v>
      </c>
      <c r="H104" s="17">
        <v>23.653167520812602</v>
      </c>
      <c r="I104" s="17">
        <v>0.24053986295195201</v>
      </c>
    </row>
    <row r="105" spans="1:9" x14ac:dyDescent="0.35">
      <c r="A105" s="17">
        <v>1</v>
      </c>
      <c r="B105" s="17">
        <v>10.9039432087213</v>
      </c>
      <c r="C105" s="17">
        <v>0</v>
      </c>
      <c r="D105" s="17"/>
      <c r="E105" s="17"/>
      <c r="F105" s="17"/>
      <c r="G105" s="17">
        <v>1</v>
      </c>
      <c r="H105" s="17">
        <v>24.011993345053298</v>
      </c>
      <c r="I105" s="17">
        <v>0.236547673247649</v>
      </c>
    </row>
    <row r="106" spans="1:9" x14ac:dyDescent="0.35">
      <c r="A106" s="17">
        <v>1.01</v>
      </c>
      <c r="B106" s="17">
        <v>10.9039432087213</v>
      </c>
      <c r="C106" s="17">
        <v>0</v>
      </c>
      <c r="D106" s="17"/>
      <c r="E106" s="17"/>
      <c r="F106" s="17"/>
      <c r="G106" s="17">
        <v>1.01</v>
      </c>
      <c r="H106" s="17">
        <v>24.126262867307901</v>
      </c>
      <c r="I106" s="17">
        <v>3.6840945874558502</v>
      </c>
    </row>
    <row r="107" spans="1:9" x14ac:dyDescent="0.35">
      <c r="A107" s="17">
        <v>1.02</v>
      </c>
      <c r="B107" s="17">
        <v>10.9039432087213</v>
      </c>
      <c r="C107" s="17">
        <v>0</v>
      </c>
      <c r="D107" s="17"/>
      <c r="E107" s="17"/>
      <c r="F107" s="17"/>
      <c r="G107" s="17">
        <v>1.02</v>
      </c>
      <c r="H107" s="17">
        <v>31.380182519965</v>
      </c>
      <c r="I107" s="17">
        <v>0.38120988706030101</v>
      </c>
    </row>
    <row r="108" spans="1:9" x14ac:dyDescent="0.35">
      <c r="A108" s="17">
        <v>1.03</v>
      </c>
      <c r="B108" s="17">
        <v>10.9039432087213</v>
      </c>
      <c r="C108" s="17">
        <v>0</v>
      </c>
      <c r="D108" s="17"/>
      <c r="E108" s="17"/>
      <c r="F108" s="17"/>
      <c r="G108" s="17">
        <v>1.03</v>
      </c>
      <c r="H108" s="17">
        <v>24.888682641428499</v>
      </c>
      <c r="I108" s="17">
        <v>-0.83175590945720101</v>
      </c>
    </row>
    <row r="109" spans="1:9" x14ac:dyDescent="0.35">
      <c r="A109" s="17">
        <v>1.04</v>
      </c>
      <c r="B109" s="17">
        <v>10.9039432087213</v>
      </c>
      <c r="C109" s="17">
        <v>0</v>
      </c>
      <c r="D109" s="17"/>
      <c r="E109" s="17"/>
      <c r="F109" s="17"/>
      <c r="G109" s="17">
        <v>1.04</v>
      </c>
      <c r="H109" s="17">
        <v>29.716670701050599</v>
      </c>
      <c r="I109" s="17">
        <v>0.58643149489450197</v>
      </c>
    </row>
    <row r="110" spans="1:9" x14ac:dyDescent="0.35">
      <c r="A110" s="17">
        <v>1.05</v>
      </c>
      <c r="B110" s="17">
        <v>10.9039432087213</v>
      </c>
      <c r="C110" s="17">
        <v>0</v>
      </c>
      <c r="D110" s="17"/>
      <c r="E110" s="17"/>
      <c r="F110" s="17"/>
      <c r="G110" s="17">
        <v>1.05</v>
      </c>
      <c r="H110" s="17">
        <v>26.061545631217498</v>
      </c>
      <c r="I110" s="17">
        <v>-0.30142492799039999</v>
      </c>
    </row>
    <row r="111" spans="1:9" x14ac:dyDescent="0.35">
      <c r="A111" s="17">
        <v>1.06</v>
      </c>
      <c r="B111" s="17">
        <v>10.9039432087213</v>
      </c>
      <c r="C111" s="17">
        <v>0</v>
      </c>
      <c r="D111" s="17"/>
      <c r="E111" s="17"/>
      <c r="F111" s="17"/>
      <c r="G111" s="17">
        <v>1.06</v>
      </c>
      <c r="H111" s="17">
        <v>29.1138208450698</v>
      </c>
      <c r="I111" s="17">
        <v>2.6220466273099001</v>
      </c>
    </row>
    <row r="112" spans="1:9" x14ac:dyDescent="0.35">
      <c r="A112" s="17">
        <v>1.07</v>
      </c>
      <c r="B112" s="17">
        <v>10.9039432087213</v>
      </c>
      <c r="C112" s="17">
        <v>0</v>
      </c>
      <c r="D112" s="17"/>
      <c r="E112" s="17"/>
      <c r="F112" s="17"/>
      <c r="G112" s="17">
        <v>1.07</v>
      </c>
      <c r="H112" s="17">
        <v>31.3056388858373</v>
      </c>
      <c r="I112" s="17">
        <v>0.68570613090069799</v>
      </c>
    </row>
    <row r="113" spans="1:9" x14ac:dyDescent="0.35">
      <c r="A113" s="17">
        <v>1.08</v>
      </c>
      <c r="B113" s="17">
        <v>10.9039432087213</v>
      </c>
      <c r="C113" s="17">
        <v>0</v>
      </c>
      <c r="D113" s="17"/>
      <c r="E113" s="17"/>
      <c r="F113" s="17"/>
      <c r="G113" s="17">
        <v>1.08</v>
      </c>
      <c r="H113" s="17">
        <v>30.485233106871199</v>
      </c>
      <c r="I113" s="17">
        <v>0.107707106074297</v>
      </c>
    </row>
    <row r="114" spans="1:9" x14ac:dyDescent="0.35">
      <c r="A114" s="17">
        <v>1.0900000000000001</v>
      </c>
      <c r="B114" s="17">
        <v>10.9039432087213</v>
      </c>
      <c r="C114" s="17">
        <v>0</v>
      </c>
      <c r="D114" s="17"/>
      <c r="E114" s="17"/>
      <c r="F114" s="17"/>
      <c r="G114" s="17">
        <v>1.0900000000000001</v>
      </c>
      <c r="H114" s="17">
        <v>31.521053097985899</v>
      </c>
      <c r="I114" s="17">
        <v>-1.1097576664565501</v>
      </c>
    </row>
    <row r="115" spans="1:9" x14ac:dyDescent="0.35">
      <c r="A115" s="17">
        <v>1.1000000000000001</v>
      </c>
      <c r="B115" s="17">
        <v>10.9039432087213</v>
      </c>
      <c r="C115" s="17">
        <v>89.972167200376504</v>
      </c>
      <c r="D115" s="17"/>
      <c r="E115" s="17"/>
      <c r="F115" s="17"/>
      <c r="G115" s="17">
        <v>1.1000000000000001</v>
      </c>
      <c r="H115" s="17">
        <v>28.265717773958102</v>
      </c>
      <c r="I115" s="17">
        <v>-2.5477975765832501</v>
      </c>
    </row>
    <row r="116" spans="1:9" x14ac:dyDescent="0.35">
      <c r="A116" s="17">
        <v>1.1100000000000001</v>
      </c>
      <c r="B116" s="17">
        <v>190.848277609474</v>
      </c>
      <c r="C116" s="17">
        <v>89.896987834342994</v>
      </c>
      <c r="D116" s="17"/>
      <c r="E116" s="17"/>
      <c r="F116" s="17"/>
      <c r="G116" s="17">
        <v>1.1100000000000001</v>
      </c>
      <c r="H116" s="17">
        <v>26.425457944819399</v>
      </c>
      <c r="I116" s="17">
        <v>4.9291731059000199E-3</v>
      </c>
    </row>
    <row r="117" spans="1:9" x14ac:dyDescent="0.35">
      <c r="A117" s="17">
        <v>1.1200000000000001</v>
      </c>
      <c r="B117" s="17">
        <v>190.69791887740701</v>
      </c>
      <c r="C117" s="17">
        <v>-0.120911301763499</v>
      </c>
      <c r="D117" s="17"/>
      <c r="E117" s="17"/>
      <c r="F117" s="17"/>
      <c r="G117" s="17">
        <v>1.1200000000000001</v>
      </c>
      <c r="H117" s="17">
        <v>28.275576120169902</v>
      </c>
      <c r="I117" s="17">
        <v>1.69340744610385</v>
      </c>
    </row>
    <row r="118" spans="1:9" x14ac:dyDescent="0.35">
      <c r="A118" s="17">
        <v>1.1299999999999999</v>
      </c>
      <c r="B118" s="17">
        <v>190.606455005947</v>
      </c>
      <c r="C118" s="17">
        <v>-7.8235960456496001E-2</v>
      </c>
      <c r="D118" s="17"/>
      <c r="E118" s="17"/>
      <c r="F118" s="17"/>
      <c r="G118" s="17">
        <v>1.1299999999999999</v>
      </c>
      <c r="H118" s="17">
        <v>29.812272837027098</v>
      </c>
      <c r="I118" s="17">
        <v>0.29034068459269902</v>
      </c>
    </row>
    <row r="119" spans="1:9" x14ac:dyDescent="0.35">
      <c r="A119" s="17">
        <v>1.1399999999999999</v>
      </c>
      <c r="B119" s="17">
        <v>190.54144695649401</v>
      </c>
      <c r="C119" s="17">
        <v>-95.303227502973698</v>
      </c>
      <c r="D119" s="17"/>
      <c r="E119" s="17"/>
      <c r="F119" s="17"/>
      <c r="G119" s="17">
        <v>1.1399999999999999</v>
      </c>
      <c r="H119" s="17">
        <v>28.856257489355301</v>
      </c>
      <c r="I119" s="17">
        <v>-0.91216929308825101</v>
      </c>
    </row>
    <row r="120" spans="1:9" x14ac:dyDescent="0.35">
      <c r="A120" s="17">
        <v>1.1499999999999999</v>
      </c>
      <c r="B120" s="17">
        <v>0</v>
      </c>
      <c r="C120" s="17">
        <v>-94.865244301573895</v>
      </c>
      <c r="D120" s="17"/>
      <c r="E120" s="17"/>
      <c r="F120" s="17"/>
      <c r="G120" s="17">
        <v>1.1499999999999999</v>
      </c>
      <c r="H120" s="17">
        <v>27.9879342508506</v>
      </c>
      <c r="I120" s="17">
        <v>-0.102660493784249</v>
      </c>
    </row>
    <row r="121" spans="1:9" x14ac:dyDescent="0.35">
      <c r="A121" s="17">
        <v>1.1599999999999999</v>
      </c>
      <c r="B121" s="17">
        <v>0.81095835334650002</v>
      </c>
      <c r="C121" s="17">
        <v>0.55139559950225003</v>
      </c>
      <c r="D121" s="17"/>
      <c r="E121" s="17"/>
      <c r="F121" s="17"/>
      <c r="G121" s="17">
        <v>1.1599999999999999</v>
      </c>
      <c r="H121" s="17">
        <v>28.650936501786799</v>
      </c>
      <c r="I121" s="17">
        <v>1.4639238944518199E-3</v>
      </c>
    </row>
    <row r="122" spans="1:9" x14ac:dyDescent="0.35">
      <c r="A122" s="17">
        <v>1.17</v>
      </c>
      <c r="B122" s="17">
        <v>1.1027911990045001</v>
      </c>
      <c r="C122" s="17">
        <v>-3.8224158748100499E-2</v>
      </c>
      <c r="D122" s="17"/>
      <c r="E122" s="17"/>
      <c r="F122" s="17"/>
      <c r="G122" s="17">
        <v>1.17</v>
      </c>
      <c r="H122" s="17">
        <v>27.9908620986395</v>
      </c>
      <c r="I122" s="17">
        <v>-0.55670816156405001</v>
      </c>
    </row>
    <row r="123" spans="1:9" x14ac:dyDescent="0.35">
      <c r="A123" s="17">
        <v>1.18</v>
      </c>
      <c r="B123" s="17">
        <v>0.73451003585029895</v>
      </c>
      <c r="C123" s="17">
        <v>-0.26016860340265002</v>
      </c>
      <c r="D123" s="17"/>
      <c r="E123" s="17"/>
      <c r="F123" s="17"/>
      <c r="G123" s="17">
        <v>1.18</v>
      </c>
      <c r="H123" s="17">
        <v>27.537520178658699</v>
      </c>
      <c r="I123" s="17">
        <v>0.45332243262469901</v>
      </c>
    </row>
    <row r="124" spans="1:9" x14ac:dyDescent="0.35">
      <c r="A124" s="17">
        <v>1.19</v>
      </c>
      <c r="B124" s="17">
        <v>0.58245399219920002</v>
      </c>
      <c r="C124" s="17">
        <v>-4.3232035876599198E-2</v>
      </c>
      <c r="D124" s="17"/>
      <c r="E124" s="17"/>
      <c r="F124" s="17"/>
      <c r="G124" s="17">
        <v>1.19</v>
      </c>
      <c r="H124" s="17">
        <v>28.897506963888901</v>
      </c>
      <c r="I124" s="17">
        <v>-0.94314017561834995</v>
      </c>
    </row>
    <row r="125" spans="1:9" x14ac:dyDescent="0.35">
      <c r="A125" s="17">
        <v>1.2</v>
      </c>
      <c r="B125" s="17">
        <v>0.64804596409710102</v>
      </c>
      <c r="C125" s="17">
        <v>0.18845670572319001</v>
      </c>
      <c r="D125" s="17"/>
      <c r="E125" s="17"/>
      <c r="F125" s="17"/>
      <c r="G125" s="17">
        <v>1.2</v>
      </c>
      <c r="H125" s="17">
        <v>25.651239827422</v>
      </c>
      <c r="I125" s="17">
        <v>-0.19023749553300101</v>
      </c>
    </row>
    <row r="126" spans="1:9" x14ac:dyDescent="0.35">
      <c r="A126" s="17">
        <v>1.21</v>
      </c>
      <c r="B126" s="17">
        <v>0.95936740364558004</v>
      </c>
      <c r="C126" s="17">
        <v>0.39683313767158002</v>
      </c>
      <c r="D126" s="17"/>
      <c r="E126" s="17"/>
      <c r="F126" s="17"/>
      <c r="G126" s="17">
        <v>1.21</v>
      </c>
      <c r="H126" s="17">
        <v>28.517031972822899</v>
      </c>
      <c r="I126" s="17">
        <v>1.28928068120415</v>
      </c>
    </row>
    <row r="127" spans="1:9" x14ac:dyDescent="0.35">
      <c r="A127" s="17">
        <v>1.22</v>
      </c>
      <c r="B127" s="17">
        <v>1.4417122394402599</v>
      </c>
      <c r="C127" s="17">
        <v>3.9950820974465499E-2</v>
      </c>
      <c r="D127" s="17"/>
      <c r="E127" s="17"/>
      <c r="F127" s="17"/>
      <c r="G127" s="17">
        <v>1.22</v>
      </c>
      <c r="H127" s="17">
        <v>28.229801189830301</v>
      </c>
      <c r="I127" s="17">
        <v>-1.26793736177475</v>
      </c>
    </row>
    <row r="128" spans="1:9" x14ac:dyDescent="0.35">
      <c r="A128" s="17">
        <v>1.23</v>
      </c>
      <c r="B128" s="17">
        <v>1.0392690455945099</v>
      </c>
      <c r="C128" s="17">
        <v>-0.27750446261213002</v>
      </c>
      <c r="D128" s="17"/>
      <c r="E128" s="17"/>
      <c r="F128" s="17"/>
      <c r="G128" s="17">
        <v>1.23</v>
      </c>
      <c r="H128" s="17">
        <v>25.981157249273402</v>
      </c>
      <c r="I128" s="17">
        <v>-0.380566100674603</v>
      </c>
    </row>
    <row r="129" spans="1:9" x14ac:dyDescent="0.35">
      <c r="A129" s="17">
        <v>1.24</v>
      </c>
      <c r="B129" s="17">
        <v>0.88670331421600002</v>
      </c>
      <c r="C129" s="17">
        <v>-1.8115722080565E-2</v>
      </c>
      <c r="D129" s="17"/>
      <c r="E129" s="17"/>
      <c r="F129" s="17"/>
      <c r="G129" s="17">
        <v>1.24</v>
      </c>
      <c r="H129" s="17">
        <v>27.468668988481099</v>
      </c>
      <c r="I129" s="17">
        <v>0.593534371976702</v>
      </c>
    </row>
    <row r="130" spans="1:9" x14ac:dyDescent="0.35">
      <c r="A130" s="17">
        <v>1.25</v>
      </c>
      <c r="B130" s="17">
        <v>1.0030376014333799</v>
      </c>
      <c r="C130" s="17">
        <v>4.4263621248229697E-2</v>
      </c>
      <c r="D130" s="17"/>
      <c r="E130" s="17"/>
      <c r="F130" s="17"/>
      <c r="G130" s="17">
        <v>1.25</v>
      </c>
      <c r="H130" s="17">
        <v>27.168225993226802</v>
      </c>
      <c r="I130" s="17">
        <v>-1.2534581006705501</v>
      </c>
    </row>
    <row r="131" spans="1:9" x14ac:dyDescent="0.35">
      <c r="A131" s="17">
        <v>1.26</v>
      </c>
      <c r="B131" s="17">
        <v>0.97523055671245895</v>
      </c>
      <c r="C131" s="17">
        <v>0.28964599531885499</v>
      </c>
      <c r="D131" s="17"/>
      <c r="E131" s="17"/>
      <c r="F131" s="17"/>
      <c r="G131" s="17">
        <v>1.26</v>
      </c>
      <c r="H131" s="17">
        <v>24.96175278714</v>
      </c>
      <c r="I131" s="17">
        <v>-2.2325692047927999</v>
      </c>
    </row>
    <row r="132" spans="1:9" x14ac:dyDescent="0.35">
      <c r="A132" s="17">
        <v>1.27</v>
      </c>
      <c r="B132" s="17">
        <v>1.58232959207109</v>
      </c>
      <c r="C132" s="17">
        <v>0.32723640819938599</v>
      </c>
      <c r="D132" s="17"/>
      <c r="E132" s="17"/>
      <c r="F132" s="17"/>
      <c r="G132" s="17">
        <v>1.27</v>
      </c>
      <c r="H132" s="17">
        <v>22.703087583641199</v>
      </c>
      <c r="I132" s="17">
        <v>-4.8924104491149499E-2</v>
      </c>
    </row>
    <row r="133" spans="1:9" x14ac:dyDescent="0.35">
      <c r="A133" s="17">
        <v>1.28</v>
      </c>
      <c r="B133" s="17">
        <v>1.62970337311123</v>
      </c>
      <c r="C133" s="17">
        <v>-8.8387650320665798E-2</v>
      </c>
      <c r="D133" s="17"/>
      <c r="E133" s="17"/>
      <c r="F133" s="17"/>
      <c r="G133" s="17">
        <v>1.28</v>
      </c>
      <c r="H133" s="17">
        <v>24.863904578157701</v>
      </c>
      <c r="I133" s="17">
        <v>1.0098331672987499</v>
      </c>
    </row>
    <row r="134" spans="1:9" x14ac:dyDescent="0.35">
      <c r="A134" s="17">
        <v>1.29</v>
      </c>
      <c r="B134" s="17">
        <v>1.4055542914297601</v>
      </c>
      <c r="C134" s="17">
        <v>-8.9502371283135304E-2</v>
      </c>
      <c r="D134" s="17"/>
      <c r="E134" s="17"/>
      <c r="F134" s="17"/>
      <c r="G134" s="17">
        <v>1.29</v>
      </c>
      <c r="H134" s="17">
        <v>24.722753918238698</v>
      </c>
      <c r="I134" s="17">
        <v>-7.2430338456399596E-2</v>
      </c>
    </row>
    <row r="135" spans="1:9" x14ac:dyDescent="0.35">
      <c r="A135" s="17">
        <v>1.3</v>
      </c>
      <c r="B135" s="17">
        <v>1.4506986305449601</v>
      </c>
      <c r="C135" s="17">
        <v>-3.5495694703434402E-2</v>
      </c>
      <c r="D135" s="17"/>
      <c r="E135" s="17"/>
      <c r="F135" s="17"/>
      <c r="G135" s="17">
        <v>1.3</v>
      </c>
      <c r="H135" s="17">
        <v>24.719043901244898</v>
      </c>
      <c r="I135" s="17">
        <v>0.440038599742749</v>
      </c>
    </row>
    <row r="136" spans="1:9" x14ac:dyDescent="0.35">
      <c r="A136" s="17">
        <v>1.31</v>
      </c>
      <c r="B136" s="17">
        <v>1.33456290202289</v>
      </c>
      <c r="C136" s="17">
        <v>-7.6021104201000602E-3</v>
      </c>
      <c r="D136" s="17"/>
      <c r="E136" s="17"/>
      <c r="F136" s="17"/>
      <c r="G136" s="17">
        <v>1.31</v>
      </c>
      <c r="H136" s="17">
        <v>25.6028311177242</v>
      </c>
      <c r="I136" s="17">
        <v>0.28852425739724902</v>
      </c>
    </row>
    <row r="137" spans="1:9" x14ac:dyDescent="0.35">
      <c r="A137" s="17">
        <v>1.32</v>
      </c>
      <c r="B137" s="17">
        <v>1.4354944097047599</v>
      </c>
      <c r="C137" s="17">
        <v>-3.3329258508600502E-2</v>
      </c>
      <c r="D137" s="17"/>
      <c r="E137" s="17"/>
      <c r="F137" s="17"/>
      <c r="G137" s="17">
        <v>1.32</v>
      </c>
      <c r="H137" s="17">
        <v>25.2960924160394</v>
      </c>
      <c r="I137" s="17">
        <v>-0.18199449067109799</v>
      </c>
    </row>
    <row r="138" spans="1:9" x14ac:dyDescent="0.35">
      <c r="A138" s="17">
        <v>1.33</v>
      </c>
      <c r="B138" s="17">
        <v>1.2679043850056899</v>
      </c>
      <c r="C138" s="17">
        <v>-0.125905365767324</v>
      </c>
      <c r="D138" s="17"/>
      <c r="E138" s="17"/>
      <c r="F138" s="17"/>
      <c r="G138" s="17">
        <v>1.33</v>
      </c>
      <c r="H138" s="17">
        <v>25.238842136382001</v>
      </c>
      <c r="I138" s="17">
        <v>-0.59360789886504906</v>
      </c>
    </row>
    <row r="139" spans="1:9" x14ac:dyDescent="0.35">
      <c r="A139" s="17">
        <v>1.34</v>
      </c>
      <c r="B139" s="17">
        <v>1.1836836781701101</v>
      </c>
      <c r="C139" s="17">
        <v>-0.39354122315169399</v>
      </c>
      <c r="D139" s="17"/>
      <c r="E139" s="17"/>
      <c r="F139" s="17"/>
      <c r="G139" s="17">
        <v>1.34</v>
      </c>
      <c r="H139" s="17">
        <v>24.108876618309299</v>
      </c>
      <c r="I139" s="17">
        <v>-0.53742404923655196</v>
      </c>
    </row>
    <row r="140" spans="1:9" x14ac:dyDescent="0.35">
      <c r="A140" s="17">
        <v>1.35</v>
      </c>
      <c r="B140" s="17">
        <v>0.480821938702301</v>
      </c>
      <c r="C140" s="17">
        <v>-0.488310221009155</v>
      </c>
      <c r="D140" s="17"/>
      <c r="E140" s="17"/>
      <c r="F140" s="17"/>
      <c r="G140" s="17">
        <v>1.35</v>
      </c>
      <c r="H140" s="17">
        <v>24.1639940379089</v>
      </c>
      <c r="I140" s="17">
        <v>0.43638501614905001</v>
      </c>
    </row>
    <row r="141" spans="1:9" x14ac:dyDescent="0.35">
      <c r="A141" s="17">
        <v>1.36</v>
      </c>
      <c r="B141" s="17">
        <v>0.2070632361518</v>
      </c>
      <c r="C141" s="17">
        <v>-9.3435945001400206E-2</v>
      </c>
      <c r="D141" s="17"/>
      <c r="E141" s="17"/>
      <c r="F141" s="17"/>
      <c r="G141" s="17">
        <v>1.36</v>
      </c>
      <c r="H141" s="17">
        <v>24.981646650607399</v>
      </c>
      <c r="I141" s="17">
        <v>0.358776604940651</v>
      </c>
    </row>
    <row r="142" spans="1:9" x14ac:dyDescent="0.35">
      <c r="A142" s="17">
        <v>1.37</v>
      </c>
      <c r="B142" s="17">
        <v>0.29395004869949998</v>
      </c>
      <c r="C142" s="17">
        <v>5.4987689190599397E-2</v>
      </c>
      <c r="D142" s="17"/>
      <c r="E142" s="17"/>
      <c r="F142" s="17"/>
      <c r="G142" s="17">
        <v>1.37</v>
      </c>
      <c r="H142" s="17">
        <v>24.881547247790198</v>
      </c>
      <c r="I142" s="17">
        <v>-0.53735326605584899</v>
      </c>
    </row>
    <row r="143" spans="1:9" x14ac:dyDescent="0.35">
      <c r="A143" s="17">
        <v>1.38</v>
      </c>
      <c r="B143" s="17">
        <v>0.31703861453299897</v>
      </c>
      <c r="C143" s="17">
        <v>0.16106987136440001</v>
      </c>
      <c r="D143" s="17"/>
      <c r="E143" s="17"/>
      <c r="F143" s="17"/>
      <c r="G143" s="17">
        <v>1.38</v>
      </c>
      <c r="H143" s="17">
        <v>23.906940118495701</v>
      </c>
      <c r="I143" s="17">
        <v>-8.9319470989551106E-2</v>
      </c>
    </row>
    <row r="144" spans="1:9" x14ac:dyDescent="0.35">
      <c r="A144" s="17">
        <v>1.39</v>
      </c>
      <c r="B144" s="17">
        <v>0.61608979142829901</v>
      </c>
      <c r="C144" s="17">
        <v>0.56247533715048503</v>
      </c>
      <c r="D144" s="17"/>
      <c r="E144" s="17"/>
      <c r="F144" s="17"/>
      <c r="G144" s="17">
        <v>1.39</v>
      </c>
      <c r="H144" s="17">
        <v>24.7029083058111</v>
      </c>
      <c r="I144" s="17">
        <v>0.65462888730024804</v>
      </c>
    </row>
    <row r="145" spans="1:9" x14ac:dyDescent="0.35">
      <c r="A145" s="17">
        <v>1.4</v>
      </c>
      <c r="B145" s="17">
        <v>1.44198928883397</v>
      </c>
      <c r="C145" s="17">
        <v>0.72161363619462005</v>
      </c>
      <c r="D145" s="17"/>
      <c r="E145" s="17"/>
      <c r="F145" s="17"/>
      <c r="G145" s="17">
        <v>1.4</v>
      </c>
      <c r="H145" s="17">
        <v>25.216197893096201</v>
      </c>
      <c r="I145" s="17">
        <v>-0.35201091419184799</v>
      </c>
    </row>
    <row r="146" spans="1:9" x14ac:dyDescent="0.35">
      <c r="A146" s="17">
        <v>1.41</v>
      </c>
      <c r="B146" s="17">
        <v>2.0593170638175402</v>
      </c>
      <c r="C146" s="17">
        <v>0.10095862826886</v>
      </c>
      <c r="D146" s="17"/>
      <c r="E146" s="17"/>
      <c r="F146" s="17"/>
      <c r="G146" s="17">
        <v>1.41</v>
      </c>
      <c r="H146" s="17">
        <v>23.998886477427401</v>
      </c>
      <c r="I146" s="17">
        <v>-0.28460698145195101</v>
      </c>
    </row>
    <row r="147" spans="1:9" x14ac:dyDescent="0.35">
      <c r="A147" s="17">
        <v>1.42</v>
      </c>
      <c r="B147" s="17">
        <v>1.6439065453716899</v>
      </c>
      <c r="C147" s="17">
        <v>0.46755361338555501</v>
      </c>
      <c r="D147" s="17"/>
      <c r="E147" s="17"/>
      <c r="F147" s="17"/>
      <c r="G147" s="17">
        <v>1.42</v>
      </c>
      <c r="H147" s="17">
        <v>24.646983930192299</v>
      </c>
      <c r="I147" s="17">
        <v>0.45544727043279898</v>
      </c>
    </row>
    <row r="148" spans="1:9" x14ac:dyDescent="0.35">
      <c r="A148" s="17">
        <v>1.43</v>
      </c>
      <c r="B148" s="17">
        <v>2.99442429058865</v>
      </c>
      <c r="C148" s="17">
        <v>1.33352883294911</v>
      </c>
      <c r="D148" s="17"/>
      <c r="E148" s="17"/>
      <c r="F148" s="17"/>
      <c r="G148" s="17">
        <v>1.43</v>
      </c>
      <c r="H148" s="17">
        <v>24.909781018293</v>
      </c>
      <c r="I148" s="17">
        <v>0.118149459279053</v>
      </c>
    </row>
    <row r="149" spans="1:9" x14ac:dyDescent="0.35">
      <c r="A149" s="17">
        <v>1.44</v>
      </c>
      <c r="B149" s="17">
        <v>4.31096421126992</v>
      </c>
      <c r="C149" s="17">
        <v>1.6369124154329699</v>
      </c>
      <c r="D149" s="17"/>
      <c r="E149" s="17"/>
      <c r="F149" s="17"/>
      <c r="G149" s="17">
        <v>1.44</v>
      </c>
      <c r="H149" s="17">
        <v>24.883282848750401</v>
      </c>
      <c r="I149" s="17">
        <v>-0.118780430586149</v>
      </c>
    </row>
    <row r="150" spans="1:9" x14ac:dyDescent="0.35">
      <c r="A150" s="17">
        <v>1.45</v>
      </c>
      <c r="B150" s="17">
        <v>6.2682491214545903</v>
      </c>
      <c r="C150" s="17">
        <v>1.85835278587858</v>
      </c>
      <c r="D150" s="17"/>
      <c r="E150" s="17"/>
      <c r="F150" s="17"/>
      <c r="G150" s="17">
        <v>1.45</v>
      </c>
      <c r="H150" s="17">
        <v>24.672220157120702</v>
      </c>
      <c r="I150" s="17">
        <v>0.1404372869744</v>
      </c>
    </row>
    <row r="151" spans="1:9" x14ac:dyDescent="0.35">
      <c r="A151" s="17">
        <v>1.46</v>
      </c>
      <c r="B151" s="17">
        <v>8.0276697830270791</v>
      </c>
      <c r="C151" s="17">
        <v>1.2422099173371901</v>
      </c>
      <c r="D151" s="17"/>
      <c r="E151" s="17"/>
      <c r="F151" s="17"/>
      <c r="G151" s="17">
        <v>1.46</v>
      </c>
      <c r="H151" s="17">
        <v>25.164157422699201</v>
      </c>
      <c r="I151" s="17">
        <v>7.77483660149976E-2</v>
      </c>
    </row>
    <row r="152" spans="1:9" x14ac:dyDescent="0.35">
      <c r="A152" s="17">
        <v>1.47</v>
      </c>
      <c r="B152" s="17">
        <v>8.7526689561289608</v>
      </c>
      <c r="C152" s="17">
        <v>1.95527659636977</v>
      </c>
      <c r="D152" s="17"/>
      <c r="E152" s="17"/>
      <c r="F152" s="17"/>
      <c r="G152" s="17">
        <v>1.47</v>
      </c>
      <c r="H152" s="17">
        <v>24.8277168891507</v>
      </c>
      <c r="I152" s="17">
        <v>-0.116457419684</v>
      </c>
    </row>
    <row r="153" spans="1:9" x14ac:dyDescent="0.35">
      <c r="A153" s="17">
        <v>1.48</v>
      </c>
      <c r="B153" s="17">
        <v>11.9382229757666</v>
      </c>
      <c r="C153" s="17">
        <v>3.0020725049941301</v>
      </c>
      <c r="D153" s="17"/>
      <c r="E153" s="17"/>
      <c r="F153" s="17"/>
      <c r="G153" s="17">
        <v>1.48</v>
      </c>
      <c r="H153" s="17">
        <v>24.931242583331201</v>
      </c>
      <c r="I153" s="17">
        <v>-2.55840697089482E-2</v>
      </c>
    </row>
    <row r="154" spans="1:9" x14ac:dyDescent="0.35">
      <c r="A154" s="17">
        <v>1.49</v>
      </c>
      <c r="B154" s="17">
        <v>14.7568139661172</v>
      </c>
      <c r="C154" s="17">
        <v>3.1650379297495199</v>
      </c>
      <c r="D154" s="17"/>
      <c r="E154" s="17"/>
      <c r="F154" s="17"/>
      <c r="G154" s="17">
        <v>1.49</v>
      </c>
      <c r="H154" s="17">
        <v>24.7765487497328</v>
      </c>
      <c r="I154" s="17">
        <v>2.2969434435999901E-3</v>
      </c>
    </row>
    <row r="155" spans="1:9" x14ac:dyDescent="0.35">
      <c r="A155" s="17">
        <v>1.5</v>
      </c>
      <c r="B155" s="17">
        <v>18.2682988352657</v>
      </c>
      <c r="C155" s="17">
        <v>0.56988207998650497</v>
      </c>
      <c r="D155" s="17"/>
      <c r="E155" s="17"/>
      <c r="F155" s="17"/>
      <c r="G155" s="17">
        <v>1.5</v>
      </c>
      <c r="H155" s="17">
        <v>24.935836470218401</v>
      </c>
      <c r="I155" s="17">
        <v>0.173310549700251</v>
      </c>
    </row>
    <row r="156" spans="1:9" x14ac:dyDescent="0.35">
      <c r="A156" s="17">
        <v>1.51</v>
      </c>
      <c r="B156" s="17">
        <v>15.896578126090199</v>
      </c>
      <c r="C156" s="17">
        <v>0.232085219449464</v>
      </c>
      <c r="D156" s="17"/>
      <c r="E156" s="17"/>
      <c r="F156" s="17"/>
      <c r="G156" s="17">
        <v>1.51</v>
      </c>
      <c r="H156" s="17">
        <v>25.123169849133301</v>
      </c>
      <c r="I156" s="17">
        <v>-1.6694306527202898E-2</v>
      </c>
    </row>
    <row r="157" spans="1:9" x14ac:dyDescent="0.35">
      <c r="A157" s="17">
        <v>1.52</v>
      </c>
      <c r="B157" s="17">
        <v>18.7324692741646</v>
      </c>
      <c r="C157" s="17">
        <v>2.24185688781888</v>
      </c>
      <c r="D157" s="17"/>
      <c r="E157" s="17"/>
      <c r="F157" s="17"/>
      <c r="G157" s="17">
        <v>1.52</v>
      </c>
      <c r="H157" s="17">
        <v>24.902447857163999</v>
      </c>
      <c r="I157" s="17">
        <v>-7.9930568580902403E-2</v>
      </c>
    </row>
    <row r="158" spans="1:9" x14ac:dyDescent="0.35">
      <c r="A158" s="17">
        <v>1.53</v>
      </c>
      <c r="B158" s="17">
        <v>20.380291901728</v>
      </c>
      <c r="C158" s="17">
        <v>2.3215785079001598</v>
      </c>
      <c r="D158" s="17"/>
      <c r="E158" s="17"/>
      <c r="F158" s="17"/>
      <c r="G158" s="17">
        <v>1.53</v>
      </c>
      <c r="H158" s="17">
        <v>24.9633087119715</v>
      </c>
      <c r="I158" s="17">
        <v>3.45896934407008E-2</v>
      </c>
    </row>
    <row r="159" spans="1:9" x14ac:dyDescent="0.35">
      <c r="A159" s="17">
        <v>1.54</v>
      </c>
      <c r="B159" s="17">
        <v>23.375626289964899</v>
      </c>
      <c r="C159" s="17">
        <v>3.4077607433997499</v>
      </c>
      <c r="D159" s="17"/>
      <c r="E159" s="17"/>
      <c r="F159" s="17"/>
      <c r="G159" s="17">
        <v>1.54</v>
      </c>
      <c r="H159" s="17">
        <v>24.971627244045401</v>
      </c>
      <c r="I159" s="17">
        <v>-7.8995606870506697E-3</v>
      </c>
    </row>
    <row r="160" spans="1:9" x14ac:dyDescent="0.35">
      <c r="A160" s="17">
        <v>1.55</v>
      </c>
      <c r="B160" s="17">
        <v>27.195813388527501</v>
      </c>
      <c r="C160" s="17">
        <v>3.21801175422025</v>
      </c>
      <c r="D160" s="17"/>
      <c r="E160" s="17"/>
      <c r="F160" s="17"/>
      <c r="G160" s="17">
        <v>1.55</v>
      </c>
      <c r="H160" s="17">
        <v>24.947509590597399</v>
      </c>
      <c r="I160" s="17">
        <v>-0.233535983545899</v>
      </c>
    </row>
    <row r="161" spans="1:9" x14ac:dyDescent="0.35">
      <c r="A161" s="17">
        <v>1.56</v>
      </c>
      <c r="B161" s="17">
        <v>29.811649798405401</v>
      </c>
      <c r="C161" s="17">
        <v>2.546086073633</v>
      </c>
      <c r="D161" s="17"/>
      <c r="E161" s="17"/>
      <c r="F161" s="17"/>
      <c r="G161" s="17">
        <v>1.56</v>
      </c>
      <c r="H161" s="17">
        <v>24.504555276953599</v>
      </c>
      <c r="I161" s="17">
        <v>-0.32320020614204698</v>
      </c>
    </row>
    <row r="162" spans="1:9" x14ac:dyDescent="0.35">
      <c r="A162" s="17">
        <v>1.57</v>
      </c>
      <c r="B162" s="17">
        <v>32.287985535793503</v>
      </c>
      <c r="C162" s="17">
        <v>2.9954218690779002</v>
      </c>
      <c r="D162" s="17"/>
      <c r="E162" s="17"/>
      <c r="F162" s="17"/>
      <c r="G162" s="17">
        <v>1.57</v>
      </c>
      <c r="H162" s="17">
        <v>24.3011091783133</v>
      </c>
      <c r="I162" s="17">
        <v>-0.466002631030349</v>
      </c>
    </row>
    <row r="163" spans="1:9" x14ac:dyDescent="0.35">
      <c r="A163" s="17">
        <v>1.58</v>
      </c>
      <c r="B163" s="17">
        <v>35.802493536561201</v>
      </c>
      <c r="C163" s="17">
        <v>3.4684088320468001</v>
      </c>
      <c r="D163" s="17"/>
      <c r="E163" s="17"/>
      <c r="F163" s="17"/>
      <c r="G163" s="17">
        <v>1.58</v>
      </c>
      <c r="H163" s="17">
        <v>23.572550014892901</v>
      </c>
      <c r="I163" s="17">
        <v>-0.21214809244990099</v>
      </c>
    </row>
    <row r="164" spans="1:9" x14ac:dyDescent="0.35">
      <c r="A164" s="17">
        <v>1.59</v>
      </c>
      <c r="B164" s="17">
        <v>39.224803199887099</v>
      </c>
      <c r="C164" s="17">
        <v>2.8887661660527</v>
      </c>
      <c r="D164" s="17"/>
      <c r="E164" s="17"/>
      <c r="F164" s="17"/>
      <c r="G164" s="17">
        <v>1.59</v>
      </c>
      <c r="H164" s="17">
        <v>23.876812993413498</v>
      </c>
      <c r="I164" s="17">
        <v>0.59370297662009697</v>
      </c>
    </row>
    <row r="165" spans="1:9" x14ac:dyDescent="0.35">
      <c r="A165" s="17">
        <v>1.6</v>
      </c>
      <c r="B165" s="17">
        <v>41.580025868666603</v>
      </c>
      <c r="C165" s="17">
        <v>3.1056396456497999</v>
      </c>
      <c r="D165" s="17"/>
      <c r="E165" s="17"/>
      <c r="F165" s="17"/>
      <c r="G165" s="17">
        <v>1.6</v>
      </c>
      <c r="H165" s="17">
        <v>24.759955968133099</v>
      </c>
      <c r="I165" s="17">
        <v>0.32790055582330202</v>
      </c>
    </row>
    <row r="166" spans="1:9" x14ac:dyDescent="0.35">
      <c r="A166" s="17">
        <v>1.61</v>
      </c>
      <c r="B166" s="17">
        <v>45.436082491186703</v>
      </c>
      <c r="C166" s="17">
        <v>4.6523892269442504</v>
      </c>
      <c r="D166" s="17"/>
      <c r="E166" s="17"/>
      <c r="F166" s="17"/>
      <c r="G166" s="17">
        <v>1.61</v>
      </c>
      <c r="H166" s="17">
        <v>24.532614105060102</v>
      </c>
      <c r="I166" s="17">
        <v>0.35053098818280098</v>
      </c>
    </row>
    <row r="167" spans="1:9" x14ac:dyDescent="0.35">
      <c r="A167" s="17">
        <v>1.62</v>
      </c>
      <c r="B167" s="17">
        <v>50.884804322555098</v>
      </c>
      <c r="C167" s="17">
        <v>3.2545465457568499</v>
      </c>
      <c r="D167" s="17"/>
      <c r="E167" s="17"/>
      <c r="F167" s="17"/>
      <c r="G167" s="17">
        <v>1.62</v>
      </c>
      <c r="H167" s="17">
        <v>25.4610179444987</v>
      </c>
      <c r="I167" s="17">
        <v>0.675251675440247</v>
      </c>
    </row>
    <row r="168" spans="1:9" x14ac:dyDescent="0.35">
      <c r="A168" s="17">
        <v>1.63</v>
      </c>
      <c r="B168" s="17">
        <v>51.945175582700401</v>
      </c>
      <c r="C168" s="17">
        <v>2.2133708355485502</v>
      </c>
      <c r="D168" s="17"/>
      <c r="E168" s="17"/>
      <c r="F168" s="17"/>
      <c r="G168" s="17">
        <v>1.63</v>
      </c>
      <c r="H168" s="17">
        <v>25.883117455940599</v>
      </c>
      <c r="I168" s="17">
        <v>0.36363024031205199</v>
      </c>
    </row>
    <row r="169" spans="1:9" x14ac:dyDescent="0.35">
      <c r="A169" s="17">
        <v>1.64</v>
      </c>
      <c r="B169" s="17">
        <v>55.311545993652203</v>
      </c>
      <c r="C169" s="17">
        <v>2.91802554465845</v>
      </c>
      <c r="D169" s="17"/>
      <c r="E169" s="17"/>
      <c r="F169" s="17"/>
      <c r="G169" s="17">
        <v>1.64</v>
      </c>
      <c r="H169" s="17">
        <v>26.1882784251228</v>
      </c>
      <c r="I169" s="17">
        <v>-2.7955339133553001</v>
      </c>
    </row>
    <row r="170" spans="1:9" x14ac:dyDescent="0.35">
      <c r="A170" s="17">
        <v>1.65</v>
      </c>
      <c r="B170" s="17">
        <v>57.781226672017297</v>
      </c>
      <c r="C170" s="17">
        <v>2.7663039700167</v>
      </c>
      <c r="D170" s="17"/>
      <c r="E170" s="17"/>
      <c r="F170" s="17"/>
      <c r="G170" s="17">
        <v>1.65</v>
      </c>
      <c r="H170" s="17">
        <v>20.29204962923</v>
      </c>
      <c r="I170" s="17">
        <v>-0.27123401727260099</v>
      </c>
    </row>
    <row r="171" spans="1:9" x14ac:dyDescent="0.35">
      <c r="A171" s="17">
        <v>1.66</v>
      </c>
      <c r="B171" s="17">
        <v>60.844153933685597</v>
      </c>
      <c r="C171" s="17">
        <v>2.6412171274710001</v>
      </c>
      <c r="D171" s="17"/>
      <c r="E171" s="17"/>
      <c r="F171" s="17"/>
      <c r="G171" s="17">
        <v>1.66</v>
      </c>
      <c r="H171" s="17">
        <v>25.645810390577601</v>
      </c>
      <c r="I171" s="17">
        <v>3.08773240829</v>
      </c>
    </row>
    <row r="172" spans="1:9" x14ac:dyDescent="0.35">
      <c r="A172" s="17">
        <v>1.67</v>
      </c>
      <c r="B172" s="17">
        <v>63.063660926959301</v>
      </c>
      <c r="C172" s="17">
        <v>2.1014850243280998</v>
      </c>
      <c r="D172" s="17"/>
      <c r="E172" s="17"/>
      <c r="F172" s="17"/>
      <c r="G172" s="17">
        <v>1.67</v>
      </c>
      <c r="H172" s="17">
        <v>26.46751444581</v>
      </c>
      <c r="I172" s="17">
        <v>-4.5424037775490004E-3</v>
      </c>
    </row>
    <row r="173" spans="1:9" x14ac:dyDescent="0.35">
      <c r="A173" s="17">
        <v>1.68</v>
      </c>
      <c r="B173" s="17">
        <v>65.047123982341802</v>
      </c>
      <c r="C173" s="17">
        <v>2.0629539338881502</v>
      </c>
      <c r="D173" s="17"/>
      <c r="E173" s="17"/>
      <c r="F173" s="17"/>
      <c r="G173" s="17">
        <v>1.68</v>
      </c>
      <c r="H173" s="17">
        <v>25.6367255830225</v>
      </c>
      <c r="I173" s="17">
        <v>-0.180380906283549</v>
      </c>
    </row>
    <row r="174" spans="1:9" x14ac:dyDescent="0.35">
      <c r="A174" s="17">
        <v>1.69</v>
      </c>
      <c r="B174" s="17">
        <v>67.189568794735607</v>
      </c>
      <c r="C174" s="17">
        <v>1.6036741774632</v>
      </c>
      <c r="D174" s="17"/>
      <c r="E174" s="17"/>
      <c r="F174" s="17"/>
      <c r="G174" s="17">
        <v>1.69</v>
      </c>
      <c r="H174" s="17">
        <v>26.106752633242898</v>
      </c>
      <c r="I174" s="17">
        <v>0.20765057241024801</v>
      </c>
    </row>
    <row r="175" spans="1:9" x14ac:dyDescent="0.35">
      <c r="A175" s="17">
        <v>1.7</v>
      </c>
      <c r="B175" s="17">
        <v>68.254472337268197</v>
      </c>
      <c r="C175" s="17">
        <v>1.1363800725457101</v>
      </c>
      <c r="D175" s="17"/>
      <c r="E175" s="17"/>
      <c r="F175" s="17"/>
      <c r="G175" s="17">
        <v>1.7</v>
      </c>
      <c r="H175" s="17">
        <v>26.052026727843</v>
      </c>
      <c r="I175" s="17">
        <v>-0.13574989773275101</v>
      </c>
    </row>
    <row r="176" spans="1:9" x14ac:dyDescent="0.35">
      <c r="A176" s="17">
        <v>1.71</v>
      </c>
      <c r="B176" s="17">
        <v>69.462328939827003</v>
      </c>
      <c r="C176" s="17">
        <v>0.94462391463864803</v>
      </c>
      <c r="D176" s="17"/>
      <c r="E176" s="17"/>
      <c r="F176" s="17"/>
      <c r="G176" s="17">
        <v>1.71</v>
      </c>
      <c r="H176" s="17">
        <v>25.8352528377774</v>
      </c>
      <c r="I176" s="17">
        <v>-1.2571820131497</v>
      </c>
    </row>
    <row r="177" spans="1:9" x14ac:dyDescent="0.35">
      <c r="A177" s="17">
        <v>1.72</v>
      </c>
      <c r="B177" s="17">
        <v>70.143720166545506</v>
      </c>
      <c r="C177" s="17">
        <v>8.51975133167997E-2</v>
      </c>
      <c r="D177" s="17"/>
      <c r="E177" s="17"/>
      <c r="F177" s="17"/>
      <c r="G177" s="17">
        <v>1.72</v>
      </c>
      <c r="H177" s="17">
        <v>23.537662701543599</v>
      </c>
      <c r="I177" s="17">
        <v>-0.41348565508254997</v>
      </c>
    </row>
    <row r="178" spans="1:9" x14ac:dyDescent="0.35">
      <c r="A178" s="17">
        <v>1.73</v>
      </c>
      <c r="B178" s="17">
        <v>69.632723966460603</v>
      </c>
      <c r="C178" s="17">
        <v>0.152793481004103</v>
      </c>
      <c r="D178" s="17"/>
      <c r="E178" s="17"/>
      <c r="F178" s="17"/>
      <c r="G178" s="17">
        <v>1.73</v>
      </c>
      <c r="H178" s="17">
        <v>25.008281527612301</v>
      </c>
      <c r="I178" s="17">
        <v>-2.5580440767499502</v>
      </c>
    </row>
    <row r="179" spans="1:9" x14ac:dyDescent="0.35">
      <c r="A179" s="17">
        <v>1.74</v>
      </c>
      <c r="B179" s="17">
        <v>70.449307128553698</v>
      </c>
      <c r="C179" s="17">
        <v>1.2062177353550501</v>
      </c>
      <c r="D179" s="17"/>
      <c r="E179" s="17"/>
      <c r="F179" s="17"/>
      <c r="G179" s="17">
        <v>1.74</v>
      </c>
      <c r="H179" s="17">
        <v>18.421574548043701</v>
      </c>
      <c r="I179" s="17">
        <v>-1.96290248929725</v>
      </c>
    </row>
    <row r="180" spans="1:9" x14ac:dyDescent="0.35">
      <c r="A180" s="17">
        <v>1.75</v>
      </c>
      <c r="B180" s="17">
        <v>72.045159437170696</v>
      </c>
      <c r="C180" s="17">
        <v>0.26951002099779903</v>
      </c>
      <c r="D180" s="17"/>
      <c r="E180" s="17"/>
      <c r="F180" s="17"/>
      <c r="G180" s="17">
        <v>1.75</v>
      </c>
      <c r="H180" s="17">
        <v>21.082476549017802</v>
      </c>
      <c r="I180" s="17">
        <v>-0.132407688858098</v>
      </c>
    </row>
    <row r="181" spans="1:9" x14ac:dyDescent="0.35">
      <c r="A181" s="17">
        <v>1.76</v>
      </c>
      <c r="B181" s="17">
        <v>70.988327170549297</v>
      </c>
      <c r="C181" s="17">
        <v>-9.7495007375101805E-2</v>
      </c>
      <c r="D181" s="17"/>
      <c r="E181" s="17"/>
      <c r="F181" s="17"/>
      <c r="G181" s="17">
        <v>1.76</v>
      </c>
      <c r="H181" s="17">
        <v>18.156759170327501</v>
      </c>
      <c r="I181" s="17">
        <v>0.46968583599594999</v>
      </c>
    </row>
    <row r="182" spans="1:9" x14ac:dyDescent="0.35">
      <c r="A182" s="17">
        <v>1.77</v>
      </c>
      <c r="B182" s="17">
        <v>71.850169422420507</v>
      </c>
      <c r="C182" s="17">
        <v>1.5248024148717501</v>
      </c>
      <c r="D182" s="17"/>
      <c r="E182" s="17"/>
      <c r="F182" s="17"/>
      <c r="G182" s="17">
        <v>1.77</v>
      </c>
      <c r="H182" s="17">
        <v>22.021848221009702</v>
      </c>
      <c r="I182" s="17">
        <v>1.02499321612465</v>
      </c>
    </row>
    <row r="183" spans="1:9" x14ac:dyDescent="0.35">
      <c r="A183" s="17">
        <v>1.78</v>
      </c>
      <c r="B183" s="17">
        <v>74.037932000292798</v>
      </c>
      <c r="C183" s="17">
        <v>0.93896648454700204</v>
      </c>
      <c r="D183" s="17"/>
      <c r="E183" s="17"/>
      <c r="F183" s="17"/>
      <c r="G183" s="17">
        <v>1.78</v>
      </c>
      <c r="H183" s="17">
        <v>20.206745602576799</v>
      </c>
      <c r="I183" s="17">
        <v>-1.26157654268205</v>
      </c>
    </row>
    <row r="184" spans="1:9" x14ac:dyDescent="0.35">
      <c r="A184" s="17">
        <v>1.79</v>
      </c>
      <c r="B184" s="17">
        <v>73.728102391514497</v>
      </c>
      <c r="C184" s="17">
        <v>-0.152721909175249</v>
      </c>
      <c r="D184" s="17"/>
      <c r="E184" s="17"/>
      <c r="F184" s="17"/>
      <c r="G184" s="17">
        <v>1.79</v>
      </c>
      <c r="H184" s="17">
        <v>19.498695135645601</v>
      </c>
      <c r="I184" s="17">
        <v>-2.0394024165521998</v>
      </c>
    </row>
    <row r="185" spans="1:9" x14ac:dyDescent="0.35">
      <c r="A185" s="17">
        <v>1.8</v>
      </c>
      <c r="B185" s="17">
        <v>73.732488181942301</v>
      </c>
      <c r="C185" s="17">
        <v>-1.150410468824</v>
      </c>
      <c r="D185" s="17"/>
      <c r="E185" s="17"/>
      <c r="F185" s="17"/>
      <c r="G185" s="17">
        <v>1.8</v>
      </c>
      <c r="H185" s="17">
        <v>16.127940769472399</v>
      </c>
      <c r="I185" s="17">
        <v>-2.4708457467171998</v>
      </c>
    </row>
    <row r="186" spans="1:9" x14ac:dyDescent="0.35">
      <c r="A186" s="17">
        <v>1.81</v>
      </c>
      <c r="B186" s="17">
        <v>71.427281453866499</v>
      </c>
      <c r="C186" s="17">
        <v>-0.62558250860320197</v>
      </c>
      <c r="D186" s="17"/>
      <c r="E186" s="17"/>
      <c r="F186" s="17"/>
      <c r="G186" s="17">
        <v>1.81</v>
      </c>
      <c r="H186" s="17">
        <v>14.5570036422112</v>
      </c>
      <c r="I186" s="17">
        <v>-1.5519608041777999</v>
      </c>
    </row>
    <row r="187" spans="1:9" x14ac:dyDescent="0.35">
      <c r="A187" s="17">
        <v>1.82</v>
      </c>
      <c r="B187" s="17">
        <v>72.481323164735898</v>
      </c>
      <c r="C187" s="17">
        <v>0.56788575434340105</v>
      </c>
      <c r="D187" s="17"/>
      <c r="E187" s="17"/>
      <c r="F187" s="17"/>
      <c r="G187" s="17">
        <v>1.82</v>
      </c>
      <c r="H187" s="17">
        <v>13.024019161116801</v>
      </c>
      <c r="I187" s="17">
        <v>-1.4353771284550001</v>
      </c>
    </row>
    <row r="188" spans="1:9" x14ac:dyDescent="0.35">
      <c r="A188" s="17">
        <v>1.83</v>
      </c>
      <c r="B188" s="17">
        <v>72.5630529625533</v>
      </c>
      <c r="C188" s="17">
        <v>0.21254648241249899</v>
      </c>
      <c r="D188" s="17"/>
      <c r="E188" s="17"/>
      <c r="F188" s="17"/>
      <c r="G188" s="17">
        <v>1.83</v>
      </c>
      <c r="H188" s="17">
        <v>11.686249385301201</v>
      </c>
      <c r="I188" s="17">
        <v>-1.420438517369</v>
      </c>
    </row>
    <row r="189" spans="1:9" x14ac:dyDescent="0.35">
      <c r="A189" s="17">
        <v>1.84</v>
      </c>
      <c r="B189" s="17">
        <v>72.906416129560895</v>
      </c>
      <c r="C189" s="17">
        <v>0.315433266449197</v>
      </c>
      <c r="D189" s="17"/>
      <c r="E189" s="17"/>
      <c r="F189" s="17"/>
      <c r="G189" s="17">
        <v>1.84</v>
      </c>
      <c r="H189" s="17">
        <v>10.183142126378799</v>
      </c>
      <c r="I189" s="17">
        <v>-1.5748314294393999</v>
      </c>
    </row>
    <row r="190" spans="1:9" x14ac:dyDescent="0.35">
      <c r="A190" s="17">
        <v>1.85</v>
      </c>
      <c r="B190" s="17">
        <v>73.193919495451695</v>
      </c>
      <c r="C190" s="17">
        <v>0.599420472813598</v>
      </c>
      <c r="D190" s="17"/>
      <c r="E190" s="17"/>
      <c r="F190" s="17"/>
      <c r="G190" s="17">
        <v>1.85</v>
      </c>
      <c r="H190" s="17">
        <v>8.5365865264224006</v>
      </c>
      <c r="I190" s="17">
        <v>-0.77977661294050005</v>
      </c>
    </row>
    <row r="191" spans="1:9" x14ac:dyDescent="0.35">
      <c r="A191" s="17">
        <v>1.86</v>
      </c>
      <c r="B191" s="17">
        <v>74.105257075188106</v>
      </c>
      <c r="C191" s="17">
        <v>0.72838089327765199</v>
      </c>
      <c r="D191" s="17"/>
      <c r="E191" s="17"/>
      <c r="F191" s="17"/>
      <c r="G191" s="17">
        <v>1.86</v>
      </c>
      <c r="H191" s="17">
        <v>8.6235889004978006</v>
      </c>
      <c r="I191" s="17">
        <v>-0.41268329797925002</v>
      </c>
    </row>
    <row r="192" spans="1:9" x14ac:dyDescent="0.35">
      <c r="A192" s="17">
        <v>1.87</v>
      </c>
      <c r="B192" s="17">
        <v>74.650681282007</v>
      </c>
      <c r="C192" s="17">
        <v>0.23966614632774999</v>
      </c>
      <c r="D192" s="17"/>
      <c r="E192" s="17"/>
      <c r="F192" s="17"/>
      <c r="G192" s="17">
        <v>1.87</v>
      </c>
      <c r="H192" s="17">
        <v>7.7112199304639004</v>
      </c>
      <c r="I192" s="17">
        <v>3.1343160441084499</v>
      </c>
    </row>
    <row r="193" spans="1:9" x14ac:dyDescent="0.35">
      <c r="A193" s="17">
        <v>1.88</v>
      </c>
      <c r="B193" s="17">
        <v>74.584589367843606</v>
      </c>
      <c r="C193" s="17">
        <v>-2.2181332570554001E-2</v>
      </c>
      <c r="D193" s="17"/>
      <c r="E193" s="17"/>
      <c r="F193" s="17"/>
      <c r="G193" s="17">
        <v>1.88</v>
      </c>
      <c r="H193" s="17">
        <v>14.892220988714699</v>
      </c>
      <c r="I193" s="17">
        <v>1.6830679886367499</v>
      </c>
    </row>
    <row r="194" spans="1:9" x14ac:dyDescent="0.35">
      <c r="A194" s="17">
        <v>1.89</v>
      </c>
      <c r="B194" s="17">
        <v>74.606318616865906</v>
      </c>
      <c r="C194" s="17">
        <v>-3.2726231009945699E-2</v>
      </c>
      <c r="D194" s="17"/>
      <c r="E194" s="17"/>
      <c r="F194" s="17"/>
      <c r="G194" s="17">
        <v>1.89</v>
      </c>
      <c r="H194" s="17">
        <v>11.077355907737401</v>
      </c>
      <c r="I194" s="17">
        <v>-0.722971186820899</v>
      </c>
    </row>
    <row r="195" spans="1:9" x14ac:dyDescent="0.35">
      <c r="A195" s="17">
        <v>1.9</v>
      </c>
      <c r="B195" s="17">
        <v>74.5191369058237</v>
      </c>
      <c r="C195" s="17">
        <v>0.15468646531990499</v>
      </c>
      <c r="D195" s="17"/>
      <c r="E195" s="17"/>
      <c r="F195" s="17"/>
      <c r="G195" s="17">
        <v>1.9</v>
      </c>
      <c r="H195" s="17">
        <v>13.446278615072901</v>
      </c>
      <c r="I195" s="17">
        <v>-1.3262577902513999</v>
      </c>
    </row>
    <row r="196" spans="1:9" x14ac:dyDescent="0.35">
      <c r="A196" s="17">
        <v>1.91</v>
      </c>
      <c r="B196" s="17">
        <v>74.915691547505702</v>
      </c>
      <c r="C196" s="17">
        <v>-0.25586765147689799</v>
      </c>
      <c r="D196" s="17"/>
      <c r="E196" s="17"/>
      <c r="F196" s="17"/>
      <c r="G196" s="17">
        <v>1.91</v>
      </c>
      <c r="H196" s="17">
        <v>8.4248403272346</v>
      </c>
      <c r="I196" s="17">
        <v>-0.61441526219880105</v>
      </c>
    </row>
    <row r="197" spans="1:9" x14ac:dyDescent="0.35">
      <c r="A197" s="17">
        <v>1.92</v>
      </c>
      <c r="B197" s="17">
        <v>74.007401602869905</v>
      </c>
      <c r="C197" s="17">
        <v>0.258525113984099</v>
      </c>
      <c r="D197" s="17"/>
      <c r="E197" s="17"/>
      <c r="F197" s="17"/>
      <c r="G197" s="17">
        <v>1.92</v>
      </c>
      <c r="H197" s="17">
        <v>12.217448090675299</v>
      </c>
      <c r="I197" s="17">
        <v>1.7758899388551499</v>
      </c>
    </row>
    <row r="198" spans="1:9" x14ac:dyDescent="0.35">
      <c r="A198" s="17">
        <v>1.93</v>
      </c>
      <c r="B198" s="17">
        <v>75.4327417754739</v>
      </c>
      <c r="C198" s="17">
        <v>0.47488715521394897</v>
      </c>
      <c r="D198" s="17"/>
      <c r="E198" s="17"/>
      <c r="F198" s="17"/>
      <c r="G198" s="17">
        <v>1.93</v>
      </c>
      <c r="H198" s="17">
        <v>11.976620204944901</v>
      </c>
      <c r="I198" s="17">
        <v>-0.93629776037749901</v>
      </c>
    </row>
    <row r="199" spans="1:9" x14ac:dyDescent="0.35">
      <c r="A199" s="17">
        <v>1.94</v>
      </c>
      <c r="B199" s="17">
        <v>74.957175913297803</v>
      </c>
      <c r="C199" s="17">
        <v>0.15491474019790299</v>
      </c>
      <c r="D199" s="17"/>
      <c r="E199" s="17"/>
      <c r="F199" s="17"/>
      <c r="G199" s="17">
        <v>1.94</v>
      </c>
      <c r="H199" s="17">
        <v>10.344852569920301</v>
      </c>
      <c r="I199" s="17">
        <v>-1.2666903447697999</v>
      </c>
    </row>
    <row r="200" spans="1:9" x14ac:dyDescent="0.35">
      <c r="A200" s="17">
        <v>1.95</v>
      </c>
      <c r="B200" s="17">
        <v>75.742571255869706</v>
      </c>
      <c r="C200" s="17">
        <v>-0.407114011053203</v>
      </c>
      <c r="D200" s="17"/>
      <c r="E200" s="17"/>
      <c r="F200" s="17"/>
      <c r="G200" s="17">
        <v>1.95</v>
      </c>
      <c r="H200" s="17">
        <v>9.4432395154053008</v>
      </c>
      <c r="I200" s="17">
        <v>-1.77115655587725</v>
      </c>
    </row>
    <row r="201" spans="1:9" x14ac:dyDescent="0.35">
      <c r="A201" s="17">
        <v>1.96</v>
      </c>
      <c r="B201" s="17">
        <v>74.142947891191398</v>
      </c>
      <c r="C201" s="17">
        <v>-0.30594967820709901</v>
      </c>
      <c r="D201" s="17"/>
      <c r="E201" s="17"/>
      <c r="F201" s="17"/>
      <c r="G201" s="17">
        <v>1.96</v>
      </c>
      <c r="H201" s="17">
        <v>6.8025394581657999</v>
      </c>
      <c r="I201" s="17">
        <v>-1.3185612366074999</v>
      </c>
    </row>
    <row r="202" spans="1:9" x14ac:dyDescent="0.35">
      <c r="A202" s="17">
        <v>1.97</v>
      </c>
      <c r="B202" s="17">
        <v>75.130671899455507</v>
      </c>
      <c r="C202" s="17">
        <v>0.52059513866124996</v>
      </c>
      <c r="D202" s="17"/>
      <c r="E202" s="17"/>
      <c r="F202" s="17"/>
      <c r="G202" s="17">
        <v>1.97</v>
      </c>
      <c r="H202" s="17">
        <v>6.8061170421902997</v>
      </c>
      <c r="I202" s="17">
        <v>-0.32183914289410098</v>
      </c>
    </row>
    <row r="203" spans="1:9" x14ac:dyDescent="0.35">
      <c r="A203" s="17">
        <v>1.98</v>
      </c>
      <c r="B203" s="17">
        <v>75.184138168513897</v>
      </c>
      <c r="C203" s="17">
        <v>0.614014741678645</v>
      </c>
      <c r="D203" s="17"/>
      <c r="E203" s="17"/>
      <c r="F203" s="17"/>
      <c r="G203" s="17">
        <v>1.98</v>
      </c>
      <c r="H203" s="17">
        <v>6.1588611723776001</v>
      </c>
      <c r="I203" s="17">
        <v>-0.39023202585444999</v>
      </c>
    </row>
    <row r="204" spans="1:9" x14ac:dyDescent="0.35">
      <c r="A204" s="17">
        <v>1.99</v>
      </c>
      <c r="B204" s="17">
        <v>76.358701382812797</v>
      </c>
      <c r="C204" s="17">
        <v>-0.43252278322530202</v>
      </c>
      <c r="D204" s="17"/>
      <c r="E204" s="17"/>
      <c r="F204" s="17"/>
      <c r="G204" s="17">
        <v>1.99</v>
      </c>
      <c r="H204" s="17">
        <v>6.0256529904814</v>
      </c>
      <c r="I204" s="17">
        <v>-0.11586678754505</v>
      </c>
    </row>
    <row r="205" spans="1:9" x14ac:dyDescent="0.35">
      <c r="A205" s="17">
        <v>2</v>
      </c>
      <c r="B205" s="17">
        <v>74.319092602063293</v>
      </c>
      <c r="C205" s="17">
        <v>-2.28211401321995</v>
      </c>
      <c r="D205" s="17"/>
      <c r="E205" s="17"/>
      <c r="F205" s="17"/>
      <c r="G205" s="17">
        <v>2</v>
      </c>
      <c r="H205" s="17">
        <v>5.9271275972874999</v>
      </c>
      <c r="I205" s="17">
        <v>-0.13136036632930001</v>
      </c>
    </row>
    <row r="206" spans="1:9" x14ac:dyDescent="0.35">
      <c r="A206" s="17">
        <v>2.0099999999999998</v>
      </c>
      <c r="B206" s="17">
        <v>71.794473356372905</v>
      </c>
      <c r="C206" s="17">
        <v>-0.87206677278684497</v>
      </c>
      <c r="D206" s="17"/>
      <c r="E206" s="17"/>
      <c r="F206" s="17"/>
      <c r="G206" s="17">
        <v>2.0099999999999998</v>
      </c>
      <c r="H206" s="17">
        <v>5.7629322578227997</v>
      </c>
      <c r="I206" s="17">
        <v>-0.23824425852639999</v>
      </c>
    </row>
    <row r="207" spans="1:9" x14ac:dyDescent="0.35">
      <c r="A207" s="17">
        <v>2.02</v>
      </c>
      <c r="B207" s="17">
        <v>72.574959056489604</v>
      </c>
      <c r="C207" s="17">
        <v>-0.47579588805050599</v>
      </c>
      <c r="D207" s="17"/>
      <c r="E207" s="17"/>
      <c r="F207" s="17"/>
      <c r="G207" s="17">
        <v>2.02</v>
      </c>
      <c r="H207" s="17">
        <v>5.4506390802346996</v>
      </c>
      <c r="I207" s="17">
        <v>-0.14495147373275</v>
      </c>
    </row>
    <row r="208" spans="1:9" x14ac:dyDescent="0.35">
      <c r="A208" s="17">
        <v>2.0299999999999998</v>
      </c>
      <c r="B208" s="17">
        <v>70.842881580271893</v>
      </c>
      <c r="C208" s="17">
        <v>-2.1508259202045998</v>
      </c>
      <c r="D208" s="17"/>
      <c r="E208" s="17"/>
      <c r="F208" s="17"/>
      <c r="G208" s="17">
        <v>2.0299999999999998</v>
      </c>
      <c r="H208" s="17">
        <v>5.4730293103573002</v>
      </c>
      <c r="I208" s="17">
        <v>6.31875987447508E-2</v>
      </c>
    </row>
    <row r="209" spans="1:9" x14ac:dyDescent="0.35">
      <c r="A209" s="17">
        <v>2.04</v>
      </c>
      <c r="B209" s="17">
        <v>68.273307216080397</v>
      </c>
      <c r="C209" s="17">
        <v>-3.8127190604752501</v>
      </c>
      <c r="D209" s="17"/>
      <c r="E209" s="17"/>
      <c r="F209" s="17"/>
      <c r="G209" s="17">
        <v>2.04</v>
      </c>
      <c r="H209" s="17">
        <v>5.5770142777242002</v>
      </c>
      <c r="I209" s="17">
        <v>3.0209003277351001E-2</v>
      </c>
    </row>
    <row r="210" spans="1:9" x14ac:dyDescent="0.35">
      <c r="A210" s="17">
        <v>2.0499999999999998</v>
      </c>
      <c r="B210" s="17">
        <v>63.217443459321402</v>
      </c>
      <c r="C210" s="17">
        <v>-5.4986316165710498</v>
      </c>
      <c r="D210" s="17"/>
      <c r="E210" s="17"/>
      <c r="F210" s="17"/>
      <c r="G210" s="17">
        <v>2.0499999999999998</v>
      </c>
      <c r="H210" s="17">
        <v>5.5334473169120004</v>
      </c>
      <c r="I210" s="17">
        <v>0.82857783735305002</v>
      </c>
    </row>
    <row r="211" spans="1:9" x14ac:dyDescent="0.35">
      <c r="A211" s="17">
        <v>2.06</v>
      </c>
      <c r="B211" s="17">
        <v>57.276043982938297</v>
      </c>
      <c r="C211" s="17">
        <v>-6.3231463334336997</v>
      </c>
      <c r="D211" s="17"/>
      <c r="E211" s="17"/>
      <c r="F211" s="17"/>
      <c r="G211" s="17">
        <v>2.06</v>
      </c>
      <c r="H211" s="17">
        <v>7.2341699524302996</v>
      </c>
      <c r="I211" s="17">
        <v>0.76246236357855002</v>
      </c>
    </row>
    <row r="212" spans="1:9" x14ac:dyDescent="0.35">
      <c r="A212" s="17">
        <v>2.0699999999999998</v>
      </c>
      <c r="B212" s="17">
        <v>50.571150792453999</v>
      </c>
      <c r="C212" s="17">
        <v>-6.6943078487751499</v>
      </c>
      <c r="D212" s="17"/>
      <c r="E212" s="17"/>
      <c r="F212" s="17"/>
      <c r="G212" s="17">
        <v>2.0699999999999998</v>
      </c>
      <c r="H212" s="17">
        <v>7.0583720440690998</v>
      </c>
      <c r="I212" s="17">
        <v>-7.9895203704012391E-3</v>
      </c>
    </row>
    <row r="213" spans="1:9" x14ac:dyDescent="0.35">
      <c r="A213" s="17">
        <v>2.08</v>
      </c>
      <c r="B213" s="17">
        <v>43.887428285387998</v>
      </c>
      <c r="C213" s="17">
        <v>-10.973992025940101</v>
      </c>
      <c r="D213" s="17"/>
      <c r="E213" s="17"/>
      <c r="F213" s="17"/>
      <c r="G213" s="17">
        <v>2.08</v>
      </c>
      <c r="H213" s="17">
        <v>7.2181909116894998</v>
      </c>
      <c r="I213" s="17">
        <v>0.167065948623149</v>
      </c>
    </row>
    <row r="214" spans="1:9" x14ac:dyDescent="0.35">
      <c r="A214" s="17">
        <v>2.09</v>
      </c>
      <c r="B214" s="17">
        <v>28.623166740573701</v>
      </c>
      <c r="C214" s="17">
        <v>-14.0860821441297</v>
      </c>
      <c r="D214" s="17"/>
      <c r="E214" s="17"/>
      <c r="F214" s="17"/>
      <c r="G214" s="17">
        <v>2.09</v>
      </c>
      <c r="H214" s="17">
        <v>7.3925039413154003</v>
      </c>
      <c r="I214" s="17">
        <v>0.16069383177105001</v>
      </c>
    </row>
    <row r="215" spans="1:9" x14ac:dyDescent="0.35">
      <c r="A215" s="17">
        <v>2.1</v>
      </c>
      <c r="B215" s="17">
        <v>15.7152639971286</v>
      </c>
      <c r="C215" s="17">
        <v>-6.0255437701497696</v>
      </c>
      <c r="D215" s="17"/>
      <c r="E215" s="17"/>
      <c r="F215" s="17"/>
      <c r="G215" s="17">
        <v>2.1</v>
      </c>
      <c r="H215" s="17">
        <v>7.5395785752315998</v>
      </c>
      <c r="I215" s="17">
        <v>1.28288461762516E-2</v>
      </c>
    </row>
    <row r="216" spans="1:9" x14ac:dyDescent="0.35">
      <c r="A216" s="17">
        <v>2.11</v>
      </c>
      <c r="B216" s="17">
        <v>16.572079200274199</v>
      </c>
      <c r="C216" s="17">
        <v>-2.8872351673832899</v>
      </c>
      <c r="D216" s="17"/>
      <c r="E216" s="17"/>
      <c r="F216" s="17"/>
      <c r="G216" s="17">
        <v>2.11</v>
      </c>
      <c r="H216" s="17">
        <v>7.4181616336678999</v>
      </c>
      <c r="I216" s="17">
        <v>-5.8865372627099802E-2</v>
      </c>
    </row>
    <row r="217" spans="1:9" x14ac:dyDescent="0.35">
      <c r="A217" s="17">
        <v>2.12</v>
      </c>
      <c r="B217" s="17">
        <v>9.9407936623619708</v>
      </c>
      <c r="C217" s="17">
        <v>-4.12842874089554</v>
      </c>
      <c r="D217" s="17"/>
      <c r="E217" s="17"/>
      <c r="F217" s="17"/>
      <c r="G217" s="17">
        <v>2.12</v>
      </c>
      <c r="H217" s="17">
        <v>7.4218478299774002</v>
      </c>
      <c r="I217" s="17">
        <v>-0.12944695339394999</v>
      </c>
    </row>
    <row r="218" spans="1:9" x14ac:dyDescent="0.35">
      <c r="A218" s="17">
        <v>2.13</v>
      </c>
      <c r="B218" s="17">
        <v>8.3152217184830803</v>
      </c>
      <c r="C218" s="17">
        <v>-2.3777240194227902</v>
      </c>
      <c r="D218" s="17"/>
      <c r="E218" s="17"/>
      <c r="F218" s="17"/>
      <c r="G218" s="17">
        <v>2.13</v>
      </c>
      <c r="H218" s="17">
        <v>7.1592677268799996</v>
      </c>
      <c r="I218" s="17">
        <v>-0.30083064876069998</v>
      </c>
    </row>
    <row r="219" spans="1:9" x14ac:dyDescent="0.35">
      <c r="A219" s="17">
        <v>2.14</v>
      </c>
      <c r="B219" s="17">
        <v>5.1853456235163904</v>
      </c>
      <c r="C219" s="17">
        <v>-2.9066793990184299</v>
      </c>
      <c r="D219" s="17"/>
      <c r="E219" s="17"/>
      <c r="F219" s="17"/>
      <c r="G219" s="17">
        <v>2.14</v>
      </c>
      <c r="H219" s="17">
        <v>6.8201865324559998</v>
      </c>
      <c r="I219" s="17">
        <v>-0.113963039109001</v>
      </c>
    </row>
    <row r="220" spans="1:9" x14ac:dyDescent="0.35">
      <c r="A220" s="17">
        <v>2.15</v>
      </c>
      <c r="B220" s="17">
        <v>2.5018629204462299</v>
      </c>
      <c r="C220" s="17">
        <v>-2.4330206361697502</v>
      </c>
      <c r="D220" s="17"/>
      <c r="E220" s="17"/>
      <c r="F220" s="17"/>
      <c r="G220" s="17">
        <v>2.15</v>
      </c>
      <c r="H220" s="17">
        <v>6.9313416486620003</v>
      </c>
      <c r="I220" s="17">
        <v>5.9621687376448997E-2</v>
      </c>
    </row>
    <row r="221" spans="1:9" x14ac:dyDescent="0.35">
      <c r="A221" s="17">
        <v>2.16</v>
      </c>
      <c r="B221" s="17">
        <v>0.31930435117689998</v>
      </c>
      <c r="C221" s="17">
        <v>-1.0455109034779699</v>
      </c>
      <c r="D221" s="17"/>
      <c r="E221" s="17"/>
      <c r="F221" s="17"/>
      <c r="G221" s="17">
        <v>2.16</v>
      </c>
      <c r="H221" s="17">
        <v>6.9394299072088996</v>
      </c>
      <c r="I221" s="17">
        <v>-0.78549992264335</v>
      </c>
    </row>
    <row r="222" spans="1:9" x14ac:dyDescent="0.35">
      <c r="A222" s="17">
        <v>2.17</v>
      </c>
      <c r="B222" s="17">
        <v>0.410841113490299</v>
      </c>
      <c r="C222" s="17">
        <v>0.43074247316230002</v>
      </c>
      <c r="D222" s="17"/>
      <c r="E222" s="17"/>
      <c r="F222" s="17"/>
      <c r="G222" s="17">
        <v>2.17</v>
      </c>
      <c r="H222" s="17">
        <v>5.3603418033752996</v>
      </c>
      <c r="I222" s="17">
        <v>0.17964003321925001</v>
      </c>
    </row>
    <row r="223" spans="1:9" x14ac:dyDescent="0.35">
      <c r="A223" s="17">
        <v>2.1800000000000002</v>
      </c>
      <c r="B223" s="17">
        <v>1.1807892975015</v>
      </c>
      <c r="C223" s="17">
        <v>1.7286814441813001</v>
      </c>
      <c r="D223" s="17"/>
      <c r="E223" s="17"/>
      <c r="F223" s="17"/>
      <c r="G223" s="17">
        <v>2.1800000000000002</v>
      </c>
      <c r="H223" s="17">
        <v>7.2987099736473997</v>
      </c>
      <c r="I223" s="17">
        <v>0.90778406154034896</v>
      </c>
    </row>
    <row r="224" spans="1:9" x14ac:dyDescent="0.35">
      <c r="A224" s="17">
        <v>2.19</v>
      </c>
      <c r="B224" s="17">
        <v>3.8682040018529</v>
      </c>
      <c r="C224" s="17">
        <v>2.5549997893125802</v>
      </c>
      <c r="D224" s="17"/>
      <c r="E224" s="17"/>
      <c r="F224" s="17"/>
      <c r="G224" s="17">
        <v>2.19</v>
      </c>
      <c r="H224" s="17">
        <v>7.1759099264559998</v>
      </c>
      <c r="I224" s="17">
        <v>-0.27263878005304998</v>
      </c>
    </row>
    <row r="225" spans="1:9" x14ac:dyDescent="0.35">
      <c r="A225" s="17">
        <v>2.2000000000000002</v>
      </c>
      <c r="B225" s="17">
        <v>6.2907888761266504</v>
      </c>
      <c r="C225" s="17">
        <v>2.7191057190573802</v>
      </c>
      <c r="D225" s="17"/>
      <c r="E225" s="17"/>
      <c r="F225" s="17"/>
      <c r="G225" s="17">
        <v>2.2000000000000002</v>
      </c>
      <c r="H225" s="17">
        <v>6.7534324135413</v>
      </c>
      <c r="I225" s="17">
        <v>-0.128390102952849</v>
      </c>
    </row>
    <row r="226" spans="1:9" x14ac:dyDescent="0.35">
      <c r="A226" s="17">
        <v>2.21</v>
      </c>
      <c r="B226" s="17">
        <v>9.3064154399676706</v>
      </c>
      <c r="C226" s="17">
        <v>3.0232296068768298</v>
      </c>
      <c r="D226" s="17"/>
      <c r="E226" s="17"/>
      <c r="F226" s="17"/>
      <c r="G226" s="17">
        <v>2.21</v>
      </c>
      <c r="H226" s="17">
        <v>6.9191297205503002</v>
      </c>
      <c r="I226" s="17">
        <v>0.72182403564995001</v>
      </c>
    </row>
    <row r="227" spans="1:9" x14ac:dyDescent="0.35">
      <c r="A227" s="17">
        <v>2.2200000000000002</v>
      </c>
      <c r="B227" s="17">
        <v>12.337248089880299</v>
      </c>
      <c r="C227" s="17">
        <v>2.79623951532874</v>
      </c>
      <c r="D227" s="17"/>
      <c r="E227" s="17"/>
      <c r="F227" s="17"/>
      <c r="G227" s="17">
        <v>2.2200000000000002</v>
      </c>
      <c r="H227" s="17">
        <v>8.1970804848411998</v>
      </c>
      <c r="I227" s="17">
        <v>-1.2595417255249999E-2</v>
      </c>
    </row>
    <row r="228" spans="1:9" x14ac:dyDescent="0.35">
      <c r="A228" s="17">
        <v>2.23</v>
      </c>
      <c r="B228" s="17">
        <v>14.8988944706251</v>
      </c>
      <c r="C228" s="17">
        <v>2.7032953170624001</v>
      </c>
      <c r="D228" s="17"/>
      <c r="E228" s="17"/>
      <c r="F228" s="17"/>
      <c r="G228" s="17">
        <v>2.23</v>
      </c>
      <c r="H228" s="17">
        <v>6.8939388860398001</v>
      </c>
      <c r="I228" s="17">
        <v>-0.46582761331325001</v>
      </c>
    </row>
    <row r="229" spans="1:9" x14ac:dyDescent="0.35">
      <c r="A229" s="17">
        <v>2.2400000000000002</v>
      </c>
      <c r="B229" s="17">
        <v>17.743838724005101</v>
      </c>
      <c r="C229" s="17">
        <v>3.2119467962976298</v>
      </c>
      <c r="D229" s="17"/>
      <c r="E229" s="17"/>
      <c r="F229" s="17"/>
      <c r="G229" s="17">
        <v>2.2400000000000002</v>
      </c>
      <c r="H229" s="17">
        <v>7.2654252582146999</v>
      </c>
      <c r="I229" s="17">
        <v>0.18556210225365</v>
      </c>
    </row>
    <row r="230" spans="1:9" x14ac:dyDescent="0.35">
      <c r="A230" s="17">
        <v>2.25</v>
      </c>
      <c r="B230" s="17">
        <v>21.322788063220401</v>
      </c>
      <c r="C230" s="17">
        <v>3.7164281802671502</v>
      </c>
      <c r="D230" s="17"/>
      <c r="E230" s="17"/>
      <c r="F230" s="17"/>
      <c r="G230" s="17">
        <v>2.25</v>
      </c>
      <c r="H230" s="17">
        <v>7.2650630905471001</v>
      </c>
      <c r="I230" s="17">
        <v>-7.3306923305500205E-2</v>
      </c>
    </row>
    <row r="231" spans="1:9" x14ac:dyDescent="0.35">
      <c r="A231" s="17">
        <v>2.2599999999999998</v>
      </c>
      <c r="B231" s="17">
        <v>25.1766950845394</v>
      </c>
      <c r="C231" s="17">
        <v>4.0566049429508002</v>
      </c>
      <c r="D231" s="17"/>
      <c r="E231" s="17"/>
      <c r="F231" s="17"/>
      <c r="G231" s="17">
        <v>2.2599999999999998</v>
      </c>
      <c r="H231" s="17">
        <v>7.1188114116036996</v>
      </c>
      <c r="I231" s="17">
        <v>-8.3162348401950595E-2</v>
      </c>
    </row>
    <row r="232" spans="1:9" x14ac:dyDescent="0.35">
      <c r="A232" s="17">
        <v>2.27</v>
      </c>
      <c r="B232" s="17">
        <v>29.435997949122001</v>
      </c>
      <c r="C232" s="17">
        <v>3.4796108826055501</v>
      </c>
      <c r="D232" s="17"/>
      <c r="E232" s="17"/>
      <c r="F232" s="17"/>
      <c r="G232" s="17">
        <v>2.27</v>
      </c>
      <c r="H232" s="17">
        <v>7.0987383937431998</v>
      </c>
      <c r="I232" s="17">
        <v>6.0132923812499697E-2</v>
      </c>
    </row>
    <row r="233" spans="1:9" x14ac:dyDescent="0.35">
      <c r="A233" s="17">
        <v>2.2799999999999998</v>
      </c>
      <c r="B233" s="17">
        <v>32.135916849750501</v>
      </c>
      <c r="C233" s="17">
        <v>3.7961307016578001</v>
      </c>
      <c r="D233" s="17"/>
      <c r="E233" s="17"/>
      <c r="F233" s="17"/>
      <c r="G233" s="17">
        <v>2.2799999999999998</v>
      </c>
      <c r="H233" s="17">
        <v>7.2390772592286998</v>
      </c>
      <c r="I233" s="17">
        <v>0.16452498770625101</v>
      </c>
    </row>
    <row r="234" spans="1:9" x14ac:dyDescent="0.35">
      <c r="A234" s="17">
        <v>2.29</v>
      </c>
      <c r="B234" s="17">
        <v>37.028259352437601</v>
      </c>
      <c r="C234" s="17">
        <v>5.3656477942400498</v>
      </c>
      <c r="D234" s="17"/>
      <c r="E234" s="17"/>
      <c r="F234" s="17"/>
      <c r="G234" s="17">
        <v>2.29</v>
      </c>
      <c r="H234" s="17">
        <v>7.4277883691557003</v>
      </c>
      <c r="I234" s="17">
        <v>1.07102723415E-2</v>
      </c>
    </row>
    <row r="235" spans="1:9" x14ac:dyDescent="0.35">
      <c r="A235" s="17">
        <v>2.2999999999999998</v>
      </c>
      <c r="B235" s="17">
        <v>42.867212438230602</v>
      </c>
      <c r="C235" s="17">
        <v>5.75559963605905</v>
      </c>
      <c r="D235" s="17"/>
      <c r="E235" s="17"/>
      <c r="F235" s="17"/>
      <c r="G235" s="17">
        <v>2.2999999999999998</v>
      </c>
      <c r="H235" s="17">
        <v>7.2604978039116999</v>
      </c>
      <c r="I235" s="17">
        <v>-4.04140906074009E-2</v>
      </c>
    </row>
    <row r="236" spans="1:9" x14ac:dyDescent="0.35">
      <c r="A236" s="17">
        <v>2.31</v>
      </c>
      <c r="B236" s="17">
        <v>48.539458624555699</v>
      </c>
      <c r="C236" s="17">
        <v>4.9420752936276502</v>
      </c>
      <c r="D236" s="17"/>
      <c r="E236" s="17"/>
      <c r="F236" s="17"/>
      <c r="G236" s="17">
        <v>2.31</v>
      </c>
      <c r="H236" s="17">
        <v>7.3469601879409003</v>
      </c>
      <c r="I236" s="17">
        <v>-9.7154944141486493E-3</v>
      </c>
    </row>
    <row r="237" spans="1:9" x14ac:dyDescent="0.35">
      <c r="A237" s="17">
        <v>2.3199999999999998</v>
      </c>
      <c r="B237" s="17">
        <v>52.751363025485901</v>
      </c>
      <c r="C237" s="17">
        <v>4.7494188015538503</v>
      </c>
      <c r="D237" s="17"/>
      <c r="E237" s="17"/>
      <c r="F237" s="17"/>
      <c r="G237" s="17">
        <v>2.3199999999999998</v>
      </c>
      <c r="H237" s="17">
        <v>7.2410668150833999</v>
      </c>
      <c r="I237" s="17">
        <v>-7.5960072621800406E-2</v>
      </c>
    </row>
    <row r="238" spans="1:9" x14ac:dyDescent="0.35">
      <c r="A238" s="17">
        <v>2.33</v>
      </c>
      <c r="B238" s="17">
        <v>58.038296227663402</v>
      </c>
      <c r="C238" s="17">
        <v>4.5569533450772504</v>
      </c>
      <c r="D238" s="17"/>
      <c r="E238" s="17"/>
      <c r="F238" s="17"/>
      <c r="G238" s="17">
        <v>2.33</v>
      </c>
      <c r="H238" s="17">
        <v>7.1950400426972996</v>
      </c>
      <c r="I238" s="17">
        <v>4.1760249657698999E-2</v>
      </c>
    </row>
    <row r="239" spans="1:9" x14ac:dyDescent="0.35">
      <c r="A239" s="17">
        <v>2.34</v>
      </c>
      <c r="B239" s="17">
        <v>61.865269715640402</v>
      </c>
      <c r="C239" s="17">
        <v>1.0758311080284999</v>
      </c>
      <c r="D239" s="17"/>
      <c r="E239" s="17"/>
      <c r="F239" s="17"/>
      <c r="G239" s="17">
        <v>2.34</v>
      </c>
      <c r="H239" s="17">
        <v>7.3245873143987996</v>
      </c>
      <c r="I239" s="17">
        <v>4.2019650949001203E-2</v>
      </c>
    </row>
    <row r="240" spans="1:9" x14ac:dyDescent="0.35">
      <c r="A240" s="17">
        <v>2.35</v>
      </c>
      <c r="B240" s="17">
        <v>60.1899584437204</v>
      </c>
      <c r="C240" s="17">
        <v>-1.2388361705113</v>
      </c>
      <c r="D240" s="17"/>
      <c r="E240" s="17"/>
      <c r="F240" s="17"/>
      <c r="G240" s="17">
        <v>2.35</v>
      </c>
      <c r="H240" s="17">
        <v>7.2790793445953001</v>
      </c>
      <c r="I240" s="17">
        <v>5.9231679757250098E-2</v>
      </c>
    </row>
    <row r="241" spans="1:9" x14ac:dyDescent="0.35">
      <c r="A241" s="17">
        <v>2.36</v>
      </c>
      <c r="B241" s="17">
        <v>59.387597374617798</v>
      </c>
      <c r="C241" s="17">
        <v>2.4117248456056002</v>
      </c>
      <c r="D241" s="17"/>
      <c r="E241" s="17"/>
      <c r="F241" s="17"/>
      <c r="G241" s="17">
        <v>2.36</v>
      </c>
      <c r="H241" s="17">
        <v>7.4430506739132998</v>
      </c>
      <c r="I241" s="17">
        <v>0.10414786879455</v>
      </c>
    </row>
    <row r="242" spans="1:9" x14ac:dyDescent="0.35">
      <c r="A242" s="17">
        <v>2.37</v>
      </c>
      <c r="B242" s="17">
        <v>65.013408134931595</v>
      </c>
      <c r="C242" s="17">
        <v>2.2546422903427001</v>
      </c>
      <c r="D242" s="17"/>
      <c r="E242" s="17"/>
      <c r="F242" s="17"/>
      <c r="G242" s="17">
        <v>2.37</v>
      </c>
      <c r="H242" s="17">
        <v>7.4873750821843998</v>
      </c>
      <c r="I242" s="17">
        <v>3.7134532835400698E-2</v>
      </c>
    </row>
    <row r="243" spans="1:9" x14ac:dyDescent="0.35">
      <c r="A243" s="17">
        <v>2.38</v>
      </c>
      <c r="B243" s="17">
        <v>63.896881955303201</v>
      </c>
      <c r="C243" s="17">
        <v>-1.8952262392426</v>
      </c>
      <c r="D243" s="17"/>
      <c r="E243" s="17"/>
      <c r="F243" s="17"/>
      <c r="G243" s="17">
        <v>2.38</v>
      </c>
      <c r="H243" s="17">
        <v>7.5173197395841003</v>
      </c>
      <c r="I243" s="17">
        <v>0.100226293666449</v>
      </c>
    </row>
    <row r="244" spans="1:9" x14ac:dyDescent="0.35">
      <c r="A244" s="17">
        <v>2.39</v>
      </c>
      <c r="B244" s="17">
        <v>61.222955656446402</v>
      </c>
      <c r="C244" s="17">
        <v>-1.4042572719709501</v>
      </c>
      <c r="D244" s="17"/>
      <c r="E244" s="17"/>
      <c r="F244" s="17"/>
      <c r="G244" s="17">
        <v>2.39</v>
      </c>
      <c r="H244" s="17">
        <v>7.6878276695172998</v>
      </c>
      <c r="I244" s="17">
        <v>2.3264947513050398E-2</v>
      </c>
    </row>
    <row r="245" spans="1:9" x14ac:dyDescent="0.35">
      <c r="A245" s="17">
        <v>2.4</v>
      </c>
      <c r="B245" s="17">
        <v>61.088367411361297</v>
      </c>
      <c r="C245" s="17">
        <v>-0.79784622792374904</v>
      </c>
      <c r="D245" s="17"/>
      <c r="E245" s="17"/>
      <c r="F245" s="17"/>
      <c r="G245" s="17">
        <v>2.4</v>
      </c>
      <c r="H245" s="17">
        <v>7.5638496346102002</v>
      </c>
      <c r="I245" s="17">
        <v>-7.3363348408488401E-3</v>
      </c>
    </row>
    <row r="246" spans="1:9" x14ac:dyDescent="0.35">
      <c r="A246" s="17">
        <v>2.41</v>
      </c>
      <c r="B246" s="17">
        <v>59.627263200598897</v>
      </c>
      <c r="C246" s="17">
        <v>-0.112025911198202</v>
      </c>
      <c r="D246" s="17"/>
      <c r="E246" s="17"/>
      <c r="F246" s="17"/>
      <c r="G246" s="17">
        <v>2.41</v>
      </c>
      <c r="H246" s="17">
        <v>7.6731549998356003</v>
      </c>
      <c r="I246" s="17">
        <v>7.3206724550999497E-2</v>
      </c>
    </row>
    <row r="247" spans="1:9" x14ac:dyDescent="0.35">
      <c r="A247" s="17">
        <v>2.42</v>
      </c>
      <c r="B247" s="17">
        <v>60.864315588964899</v>
      </c>
      <c r="C247" s="17">
        <v>0.52125422563195001</v>
      </c>
      <c r="D247" s="17"/>
      <c r="E247" s="17"/>
      <c r="F247" s="17"/>
      <c r="G247" s="17">
        <v>2.42</v>
      </c>
      <c r="H247" s="17">
        <v>7.7102630837122001</v>
      </c>
      <c r="I247" s="17">
        <v>2.38657466734971E-3</v>
      </c>
    </row>
    <row r="248" spans="1:9" x14ac:dyDescent="0.35">
      <c r="A248" s="17">
        <v>2.4300000000000002</v>
      </c>
      <c r="B248" s="17">
        <v>60.669771651862803</v>
      </c>
      <c r="C248" s="17">
        <v>0.23270275362414999</v>
      </c>
      <c r="D248" s="17"/>
      <c r="E248" s="17"/>
      <c r="F248" s="17"/>
      <c r="G248" s="17">
        <v>2.4300000000000002</v>
      </c>
      <c r="H248" s="17">
        <v>7.6779281491702998</v>
      </c>
      <c r="I248" s="17">
        <v>7.1328511812849299E-2</v>
      </c>
    </row>
    <row r="249" spans="1:9" x14ac:dyDescent="0.35">
      <c r="A249" s="17">
        <v>2.44</v>
      </c>
      <c r="B249" s="17">
        <v>61.329721096213198</v>
      </c>
      <c r="C249" s="17">
        <v>-0.24407364226960099</v>
      </c>
      <c r="D249" s="17"/>
      <c r="E249" s="17"/>
      <c r="F249" s="17"/>
      <c r="G249" s="17">
        <v>2.44</v>
      </c>
      <c r="H249" s="17">
        <v>7.8529201073378996</v>
      </c>
      <c r="I249" s="17">
        <v>-3.5329140899250398E-2</v>
      </c>
    </row>
    <row r="250" spans="1:9" x14ac:dyDescent="0.35">
      <c r="A250" s="17">
        <v>2.4500000000000002</v>
      </c>
      <c r="B250" s="17">
        <v>60.1816243673236</v>
      </c>
      <c r="C250" s="17">
        <v>0.24305320940105099</v>
      </c>
      <c r="D250" s="17"/>
      <c r="E250" s="17"/>
      <c r="F250" s="17"/>
      <c r="G250" s="17">
        <v>2.4500000000000002</v>
      </c>
      <c r="H250" s="17">
        <v>7.6072698673717998</v>
      </c>
      <c r="I250" s="17">
        <v>-8.7459440316200301E-2</v>
      </c>
    </row>
    <row r="251" spans="1:9" x14ac:dyDescent="0.35">
      <c r="A251" s="17">
        <v>2.46</v>
      </c>
      <c r="B251" s="17">
        <v>61.8158275150153</v>
      </c>
      <c r="C251" s="17">
        <v>0.48477563671989898</v>
      </c>
      <c r="D251" s="17"/>
      <c r="E251" s="17"/>
      <c r="F251" s="17"/>
      <c r="G251" s="17">
        <v>2.46</v>
      </c>
      <c r="H251" s="17">
        <v>7.6780012267054998</v>
      </c>
      <c r="I251" s="17">
        <v>-0.893596008816401</v>
      </c>
    </row>
    <row r="252" spans="1:9" x14ac:dyDescent="0.35">
      <c r="A252" s="17">
        <v>2.4700000000000002</v>
      </c>
      <c r="B252" s="17">
        <v>61.151175640763398</v>
      </c>
      <c r="C252" s="17">
        <v>-0.99388413090409999</v>
      </c>
      <c r="D252" s="17"/>
      <c r="E252" s="17"/>
      <c r="F252" s="17"/>
      <c r="G252" s="17">
        <v>2.4700000000000002</v>
      </c>
      <c r="H252" s="17">
        <v>5.8200778497390004</v>
      </c>
      <c r="I252" s="17">
        <v>-6.4138961736999206E-2</v>
      </c>
    </row>
    <row r="253" spans="1:9" x14ac:dyDescent="0.35">
      <c r="A253" s="17">
        <v>2.48</v>
      </c>
      <c r="B253" s="17">
        <v>59.828059253207101</v>
      </c>
      <c r="C253" s="17">
        <v>-1.21436847049135</v>
      </c>
      <c r="D253" s="17"/>
      <c r="E253" s="17"/>
      <c r="F253" s="17"/>
      <c r="G253" s="17">
        <v>2.48</v>
      </c>
      <c r="H253" s="17">
        <v>7.5497233032314996</v>
      </c>
      <c r="I253" s="17">
        <v>0.90921737944040104</v>
      </c>
    </row>
    <row r="254" spans="1:9" x14ac:dyDescent="0.35">
      <c r="A254" s="17">
        <v>2.4900000000000002</v>
      </c>
      <c r="B254" s="17">
        <v>58.722438699780703</v>
      </c>
      <c r="C254" s="17">
        <v>-0.48931117988365003</v>
      </c>
      <c r="D254" s="17"/>
      <c r="E254" s="17"/>
      <c r="F254" s="17"/>
      <c r="G254" s="17">
        <v>2.4900000000000002</v>
      </c>
      <c r="H254" s="17">
        <v>7.6385126086198003</v>
      </c>
      <c r="I254" s="17">
        <v>-0.14432286128024999</v>
      </c>
    </row>
    <row r="255" spans="1:9" x14ac:dyDescent="0.35">
      <c r="A255" s="17">
        <v>2.5</v>
      </c>
      <c r="B255" s="17">
        <v>58.849436893439801</v>
      </c>
      <c r="C255" s="17">
        <v>-5.1529148831100699E-2</v>
      </c>
      <c r="D255" s="17"/>
      <c r="E255" s="17"/>
      <c r="F255" s="17"/>
      <c r="G255" s="17">
        <v>2.5</v>
      </c>
      <c r="H255" s="17">
        <v>7.2610775806710004</v>
      </c>
      <c r="I255" s="17">
        <v>-0.162211300649201</v>
      </c>
    </row>
    <row r="256" spans="1:9" x14ac:dyDescent="0.35">
      <c r="A256" s="17">
        <v>2.5099999999999998</v>
      </c>
      <c r="B256" s="17">
        <v>58.619380402118502</v>
      </c>
      <c r="C256" s="17">
        <v>-0.21204910748455</v>
      </c>
      <c r="D256" s="17"/>
      <c r="E256" s="17"/>
      <c r="F256" s="17"/>
      <c r="G256" s="17">
        <v>2.5099999999999998</v>
      </c>
      <c r="H256" s="17">
        <v>7.3140900073213997</v>
      </c>
      <c r="I256" s="17">
        <v>-0.70469808384105004</v>
      </c>
    </row>
    <row r="257" spans="1:9" x14ac:dyDescent="0.35">
      <c r="A257" s="17">
        <v>2.52</v>
      </c>
      <c r="B257" s="17">
        <v>58.425338678470702</v>
      </c>
      <c r="C257" s="17">
        <v>0.40026755240134898</v>
      </c>
      <c r="D257" s="17"/>
      <c r="E257" s="17"/>
      <c r="F257" s="17"/>
      <c r="G257" s="17">
        <v>2.52</v>
      </c>
      <c r="H257" s="17">
        <v>5.8516814129889001</v>
      </c>
      <c r="I257" s="17">
        <v>-0.58419398939054901</v>
      </c>
    </row>
    <row r="258" spans="1:9" x14ac:dyDescent="0.35">
      <c r="A258" s="17">
        <v>2.5299999999999998</v>
      </c>
      <c r="B258" s="17">
        <v>59.4199155069212</v>
      </c>
      <c r="C258" s="17">
        <v>0.62227699551554905</v>
      </c>
      <c r="D258" s="17"/>
      <c r="E258" s="17"/>
      <c r="F258" s="17"/>
      <c r="G258" s="17">
        <v>2.5299999999999998</v>
      </c>
      <c r="H258" s="17">
        <v>6.1457020285402999</v>
      </c>
      <c r="I258" s="17">
        <v>4.42515591985497E-2</v>
      </c>
    </row>
    <row r="259" spans="1:9" x14ac:dyDescent="0.35">
      <c r="A259" s="17">
        <v>2.54</v>
      </c>
      <c r="B259" s="17">
        <v>59.669892669501799</v>
      </c>
      <c r="C259" s="17">
        <v>-0.221844325074947</v>
      </c>
      <c r="D259" s="17"/>
      <c r="E259" s="17"/>
      <c r="F259" s="17"/>
      <c r="G259" s="17">
        <v>2.54</v>
      </c>
      <c r="H259" s="17">
        <v>5.9401845313860004</v>
      </c>
      <c r="I259" s="17">
        <v>-9.5614587695649803E-2</v>
      </c>
    </row>
    <row r="260" spans="1:9" x14ac:dyDescent="0.35">
      <c r="A260" s="17">
        <v>2.5499999999999998</v>
      </c>
      <c r="B260" s="17">
        <v>58.976226856771298</v>
      </c>
      <c r="C260" s="17">
        <v>-0.36387586357614798</v>
      </c>
      <c r="D260" s="17"/>
      <c r="E260" s="17"/>
      <c r="F260" s="17"/>
      <c r="G260" s="17">
        <v>2.5499999999999998</v>
      </c>
      <c r="H260" s="17">
        <v>5.9544728531490003</v>
      </c>
      <c r="I260" s="17">
        <v>0.103234895412101</v>
      </c>
    </row>
    <row r="261" spans="1:9" x14ac:dyDescent="0.35">
      <c r="A261" s="17">
        <v>2.56</v>
      </c>
      <c r="B261" s="17">
        <v>58.942140942349504</v>
      </c>
      <c r="C261" s="17">
        <v>-0.93450728174460096</v>
      </c>
      <c r="D261" s="17"/>
      <c r="E261" s="17"/>
      <c r="F261" s="17"/>
      <c r="G261" s="17">
        <v>2.56</v>
      </c>
      <c r="H261" s="17">
        <v>6.1466543222101997</v>
      </c>
      <c r="I261" s="17">
        <v>0.16874099772159901</v>
      </c>
    </row>
    <row r="262" spans="1:9" x14ac:dyDescent="0.35">
      <c r="A262" s="17">
        <v>2.57</v>
      </c>
      <c r="B262" s="17">
        <v>57.107212293282103</v>
      </c>
      <c r="C262" s="17">
        <v>-0.79126277636625297</v>
      </c>
      <c r="D262" s="17"/>
      <c r="E262" s="17"/>
      <c r="F262" s="17"/>
      <c r="G262" s="17">
        <v>2.57</v>
      </c>
      <c r="H262" s="17">
        <v>6.2919548485921997</v>
      </c>
      <c r="I262" s="17">
        <v>9.4533598799650106E-2</v>
      </c>
    </row>
    <row r="263" spans="1:9" x14ac:dyDescent="0.35">
      <c r="A263" s="17">
        <v>2.58</v>
      </c>
      <c r="B263" s="17">
        <v>57.359615389616998</v>
      </c>
      <c r="C263" s="17">
        <v>0.26287372898189798</v>
      </c>
      <c r="D263" s="17"/>
      <c r="E263" s="17"/>
      <c r="F263" s="17"/>
      <c r="G263" s="17">
        <v>2.58</v>
      </c>
      <c r="H263" s="17">
        <v>6.3357215198094998</v>
      </c>
      <c r="I263" s="17">
        <v>5.2987709032949602E-2</v>
      </c>
    </row>
    <row r="264" spans="1:9" x14ac:dyDescent="0.35">
      <c r="A264" s="17">
        <v>2.59</v>
      </c>
      <c r="B264" s="17">
        <v>57.632959751245899</v>
      </c>
      <c r="C264" s="17">
        <v>0.28575543664950198</v>
      </c>
      <c r="D264" s="17"/>
      <c r="E264" s="17"/>
      <c r="F264" s="17"/>
      <c r="G264" s="17">
        <v>2.59</v>
      </c>
      <c r="H264" s="17">
        <v>6.3979302666580997</v>
      </c>
      <c r="I264" s="17">
        <v>5.5183478000650203E-2</v>
      </c>
    </row>
    <row r="265" spans="1:9" x14ac:dyDescent="0.35">
      <c r="A265" s="17">
        <v>2.6</v>
      </c>
      <c r="B265" s="17">
        <v>57.931126262916003</v>
      </c>
      <c r="C265" s="17">
        <v>-0.26177173177425</v>
      </c>
      <c r="D265" s="17"/>
      <c r="E265" s="17"/>
      <c r="F265" s="17"/>
      <c r="G265" s="17">
        <v>2.6</v>
      </c>
      <c r="H265" s="17">
        <v>6.4460884758108001</v>
      </c>
      <c r="I265" s="17">
        <v>-4.8324290687398602E-2</v>
      </c>
    </row>
    <row r="266" spans="1:9" x14ac:dyDescent="0.35">
      <c r="A266" s="17">
        <v>2.61</v>
      </c>
      <c r="B266" s="17">
        <v>57.1094162876974</v>
      </c>
      <c r="C266" s="17">
        <v>-0.26700001447730098</v>
      </c>
      <c r="D266" s="17"/>
      <c r="E266" s="17"/>
      <c r="F266" s="17"/>
      <c r="G266" s="17">
        <v>2.61</v>
      </c>
      <c r="H266" s="17">
        <v>6.3012816852832998</v>
      </c>
      <c r="I266" s="17">
        <v>-5.7603643046951099E-2</v>
      </c>
    </row>
    <row r="267" spans="1:9" x14ac:dyDescent="0.35">
      <c r="A267" s="17">
        <v>2.62</v>
      </c>
      <c r="B267" s="17">
        <v>57.397126233961401</v>
      </c>
      <c r="C267" s="17">
        <v>0.47419118799109899</v>
      </c>
      <c r="D267" s="17"/>
      <c r="E267" s="17"/>
      <c r="F267" s="17"/>
      <c r="G267" s="17">
        <v>2.62</v>
      </c>
      <c r="H267" s="17">
        <v>6.3308811897168997</v>
      </c>
      <c r="I267" s="17">
        <v>0.22486211201724901</v>
      </c>
    </row>
    <row r="268" spans="1:9" x14ac:dyDescent="0.35">
      <c r="A268" s="17">
        <v>2.63</v>
      </c>
      <c r="B268" s="17">
        <v>58.057798663679598</v>
      </c>
      <c r="C268" s="17">
        <v>0.134735092354099</v>
      </c>
      <c r="D268" s="17"/>
      <c r="E268" s="17"/>
      <c r="F268" s="17"/>
      <c r="G268" s="17">
        <v>2.63</v>
      </c>
      <c r="H268" s="17">
        <v>6.7510059093177999</v>
      </c>
      <c r="I268" s="17">
        <v>0.34173339167924999</v>
      </c>
    </row>
    <row r="269" spans="1:9" x14ac:dyDescent="0.35">
      <c r="A269" s="17">
        <v>2.64</v>
      </c>
      <c r="B269" s="17">
        <v>57.666596418669599</v>
      </c>
      <c r="C269" s="17">
        <v>-0.31006402626269702</v>
      </c>
      <c r="D269" s="17"/>
      <c r="E269" s="17"/>
      <c r="F269" s="17"/>
      <c r="G269" s="17">
        <v>2.64</v>
      </c>
      <c r="H269" s="17">
        <v>7.0143479730753997</v>
      </c>
      <c r="I269" s="17">
        <v>0.121103398936901</v>
      </c>
    </row>
    <row r="270" spans="1:9" x14ac:dyDescent="0.35">
      <c r="A270" s="17">
        <v>2.65</v>
      </c>
      <c r="B270" s="17">
        <v>57.437670611154203</v>
      </c>
      <c r="C270" s="17">
        <v>-9.7609647043299205E-2</v>
      </c>
      <c r="D270" s="17"/>
      <c r="E270" s="17"/>
      <c r="F270" s="17"/>
      <c r="G270" s="17">
        <v>2.65</v>
      </c>
      <c r="H270" s="17">
        <v>6.9932127071916002</v>
      </c>
      <c r="I270" s="17">
        <v>0.44574802628394899</v>
      </c>
    </row>
    <row r="271" spans="1:9" x14ac:dyDescent="0.35">
      <c r="A271" s="17">
        <v>2.66</v>
      </c>
      <c r="B271" s="17">
        <v>57.471377124583</v>
      </c>
      <c r="C271" s="17">
        <v>-0.80961823049930004</v>
      </c>
      <c r="D271" s="17"/>
      <c r="E271" s="17"/>
      <c r="F271" s="17"/>
      <c r="G271" s="17">
        <v>2.66</v>
      </c>
      <c r="H271" s="17">
        <v>7.9058440256433</v>
      </c>
      <c r="I271" s="17">
        <v>0.91029265445724905</v>
      </c>
    </row>
    <row r="272" spans="1:9" x14ac:dyDescent="0.35">
      <c r="A272" s="17">
        <v>2.67</v>
      </c>
      <c r="B272" s="17">
        <v>55.818434150155603</v>
      </c>
      <c r="C272" s="17">
        <v>-0.66143067626749996</v>
      </c>
      <c r="D272" s="17"/>
      <c r="E272" s="17"/>
      <c r="F272" s="17"/>
      <c r="G272" s="17">
        <v>2.67</v>
      </c>
      <c r="H272" s="17">
        <v>8.8137980161060998</v>
      </c>
      <c r="I272" s="17">
        <v>1.55124454466975</v>
      </c>
    </row>
    <row r="273" spans="1:9" x14ac:dyDescent="0.35">
      <c r="A273" s="17">
        <v>2.68</v>
      </c>
      <c r="B273" s="17">
        <v>56.148515772048</v>
      </c>
      <c r="C273" s="17">
        <v>0.29071629337034799</v>
      </c>
      <c r="D273" s="17"/>
      <c r="E273" s="17"/>
      <c r="F273" s="17"/>
      <c r="G273" s="17">
        <v>2.68</v>
      </c>
      <c r="H273" s="17">
        <v>11.008333114982801</v>
      </c>
      <c r="I273" s="17">
        <v>0.13639338169920001</v>
      </c>
    </row>
    <row r="274" spans="1:9" x14ac:dyDescent="0.35">
      <c r="A274" s="17">
        <v>2.69</v>
      </c>
      <c r="B274" s="17">
        <v>56.3998667368963</v>
      </c>
      <c r="C274" s="17">
        <v>1.1042647483224</v>
      </c>
      <c r="D274" s="17"/>
      <c r="E274" s="17"/>
      <c r="F274" s="17"/>
      <c r="G274" s="17">
        <v>2.69</v>
      </c>
      <c r="H274" s="17">
        <v>9.0865847795045003</v>
      </c>
      <c r="I274" s="17">
        <v>-4.0042929114471004</v>
      </c>
    </row>
    <row r="275" spans="1:9" x14ac:dyDescent="0.35">
      <c r="A275" s="17">
        <v>2.7</v>
      </c>
      <c r="B275" s="17">
        <v>58.357045268692801</v>
      </c>
      <c r="C275" s="17">
        <v>1.5522432063574001</v>
      </c>
      <c r="D275" s="17"/>
      <c r="E275" s="17"/>
      <c r="F275" s="17"/>
      <c r="G275" s="17">
        <v>2.7</v>
      </c>
      <c r="H275" s="17">
        <v>2.9997472920886001</v>
      </c>
      <c r="I275" s="17">
        <v>-2.4851691862135001</v>
      </c>
    </row>
    <row r="276" spans="1:9" x14ac:dyDescent="0.35">
      <c r="A276" s="17">
        <v>2.71</v>
      </c>
      <c r="B276" s="17">
        <v>59.504353149611099</v>
      </c>
      <c r="C276" s="17">
        <v>1.74568944773135</v>
      </c>
      <c r="D276" s="17"/>
      <c r="E276" s="17"/>
      <c r="F276" s="17"/>
      <c r="G276" s="17">
        <v>2.71</v>
      </c>
      <c r="H276" s="17">
        <v>4.1162464070775</v>
      </c>
      <c r="I276" s="17">
        <v>2.9334748497373999</v>
      </c>
    </row>
    <row r="277" spans="1:9" x14ac:dyDescent="0.35">
      <c r="A277" s="17">
        <v>2.72</v>
      </c>
      <c r="B277" s="17">
        <v>61.848424164155503</v>
      </c>
      <c r="C277" s="17">
        <v>-0.83849939096265003</v>
      </c>
      <c r="D277" s="17"/>
      <c r="E277" s="17"/>
      <c r="F277" s="17"/>
      <c r="G277" s="17">
        <v>2.72</v>
      </c>
      <c r="H277" s="17">
        <v>8.8666969915633995</v>
      </c>
      <c r="I277" s="17">
        <v>2.9545057972495501</v>
      </c>
    </row>
    <row r="278" spans="1:9" x14ac:dyDescent="0.35">
      <c r="A278" s="17">
        <v>2.73</v>
      </c>
      <c r="B278" s="17">
        <v>57.8273543676858</v>
      </c>
      <c r="C278" s="17">
        <v>-3.0727716209320501</v>
      </c>
      <c r="D278" s="17"/>
      <c r="E278" s="17"/>
      <c r="F278" s="17"/>
      <c r="G278" s="17">
        <v>2.73</v>
      </c>
      <c r="H278" s="17">
        <v>10.025258001576599</v>
      </c>
      <c r="I278" s="17">
        <v>-2.5021984853483499</v>
      </c>
    </row>
    <row r="279" spans="1:9" x14ac:dyDescent="0.35">
      <c r="A279" s="17">
        <v>2.74</v>
      </c>
      <c r="B279" s="17">
        <v>55.702880922291399</v>
      </c>
      <c r="C279" s="17">
        <v>-1.17035988046474E-2</v>
      </c>
      <c r="D279" s="17"/>
      <c r="E279" s="17"/>
      <c r="F279" s="17"/>
      <c r="G279" s="17">
        <v>2.74</v>
      </c>
      <c r="H279" s="17">
        <v>3.8623000208667002</v>
      </c>
      <c r="I279" s="17">
        <v>0.59362823798224995</v>
      </c>
    </row>
    <row r="280" spans="1:9" x14ac:dyDescent="0.35">
      <c r="A280" s="17">
        <v>2.75</v>
      </c>
      <c r="B280" s="17">
        <v>57.803947170076498</v>
      </c>
      <c r="C280" s="17">
        <v>2.0651838632658501</v>
      </c>
      <c r="D280" s="17"/>
      <c r="E280" s="17"/>
      <c r="F280" s="17"/>
      <c r="G280" s="17">
        <v>2.75</v>
      </c>
      <c r="H280" s="17">
        <v>11.212514477541101</v>
      </c>
      <c r="I280" s="17">
        <v>3.9898172717464</v>
      </c>
    </row>
    <row r="281" spans="1:9" x14ac:dyDescent="0.35">
      <c r="A281" s="17">
        <v>2.76</v>
      </c>
      <c r="B281" s="17">
        <v>59.833248648823101</v>
      </c>
      <c r="C281" s="17">
        <v>0.55630499180219695</v>
      </c>
      <c r="D281" s="17"/>
      <c r="E281" s="17"/>
      <c r="F281" s="17"/>
      <c r="G281" s="17">
        <v>2.76</v>
      </c>
      <c r="H281" s="17">
        <v>11.8419345643595</v>
      </c>
      <c r="I281" s="17">
        <v>-0.32650079086710099</v>
      </c>
    </row>
    <row r="282" spans="1:9" x14ac:dyDescent="0.35">
      <c r="A282" s="17">
        <v>2.77</v>
      </c>
      <c r="B282" s="17">
        <v>58.916557153680898</v>
      </c>
      <c r="C282" s="17">
        <v>0.65455263389030105</v>
      </c>
      <c r="D282" s="17"/>
      <c r="E282" s="17"/>
      <c r="F282" s="17"/>
      <c r="G282" s="17">
        <v>2.77</v>
      </c>
      <c r="H282" s="17">
        <v>10.5595128958069</v>
      </c>
      <c r="I282" s="17">
        <v>0.23252900143265101</v>
      </c>
    </row>
    <row r="283" spans="1:9" x14ac:dyDescent="0.35">
      <c r="A283" s="17">
        <v>2.78</v>
      </c>
      <c r="B283" s="17">
        <v>61.142353916603703</v>
      </c>
      <c r="C283" s="17">
        <v>1.89613894580835</v>
      </c>
      <c r="D283" s="17"/>
      <c r="E283" s="17"/>
      <c r="F283" s="17"/>
      <c r="G283" s="17">
        <v>2.78</v>
      </c>
      <c r="H283" s="17">
        <v>12.3069925672248</v>
      </c>
      <c r="I283" s="17">
        <v>0.87564174096400105</v>
      </c>
    </row>
    <row r="284" spans="1:9" x14ac:dyDescent="0.35">
      <c r="A284" s="17">
        <v>2.79</v>
      </c>
      <c r="B284" s="17">
        <v>62.708835045297597</v>
      </c>
      <c r="C284" s="17">
        <v>2.5211425213946499</v>
      </c>
      <c r="D284" s="17"/>
      <c r="E284" s="17"/>
      <c r="F284" s="17"/>
      <c r="G284" s="17">
        <v>2.79</v>
      </c>
      <c r="H284" s="17">
        <v>12.310796377734899</v>
      </c>
      <c r="I284" s="17">
        <v>0.45096137497689898</v>
      </c>
    </row>
    <row r="285" spans="1:9" x14ac:dyDescent="0.35">
      <c r="A285" s="17">
        <v>2.8</v>
      </c>
      <c r="B285" s="17">
        <v>66.184638959392998</v>
      </c>
      <c r="C285" s="17">
        <v>0.187827379214699</v>
      </c>
      <c r="D285" s="17"/>
      <c r="E285" s="17"/>
      <c r="F285" s="17"/>
      <c r="G285" s="17">
        <v>2.8</v>
      </c>
      <c r="H285" s="17">
        <v>13.208915317178599</v>
      </c>
      <c r="I285" s="17">
        <v>0.77556151561715103</v>
      </c>
    </row>
    <row r="286" spans="1:9" x14ac:dyDescent="0.35">
      <c r="A286" s="17">
        <v>2.81</v>
      </c>
      <c r="B286" s="17">
        <v>63.084489803727003</v>
      </c>
      <c r="C286" s="17">
        <v>-5.9414764511319502</v>
      </c>
      <c r="D286" s="17"/>
      <c r="E286" s="17"/>
      <c r="F286" s="17"/>
      <c r="G286" s="17">
        <v>2.81</v>
      </c>
      <c r="H286" s="17">
        <v>13.8619194089692</v>
      </c>
      <c r="I286" s="17">
        <v>1.3648418234070001</v>
      </c>
    </row>
    <row r="287" spans="1:9" x14ac:dyDescent="0.35">
      <c r="A287" s="17">
        <v>2.82</v>
      </c>
      <c r="B287" s="17">
        <v>54.301686057129103</v>
      </c>
      <c r="C287" s="17">
        <v>-2.6191892015343998</v>
      </c>
      <c r="D287" s="17"/>
      <c r="E287" s="17"/>
      <c r="F287" s="17"/>
      <c r="G287" s="17">
        <v>2.82</v>
      </c>
      <c r="H287" s="17">
        <v>15.9385989639926</v>
      </c>
      <c r="I287" s="17">
        <v>1.4146628792609</v>
      </c>
    </row>
    <row r="288" spans="1:9" x14ac:dyDescent="0.35">
      <c r="A288" s="17">
        <v>2.83</v>
      </c>
      <c r="B288" s="17">
        <v>57.846111400658202</v>
      </c>
      <c r="C288" s="17">
        <v>-4.5195301790658498</v>
      </c>
      <c r="D288" s="17"/>
      <c r="E288" s="17"/>
      <c r="F288" s="17"/>
      <c r="G288" s="17">
        <v>2.83</v>
      </c>
      <c r="H288" s="17">
        <v>16.691245167491001</v>
      </c>
      <c r="I288" s="17">
        <v>0.766980792705099</v>
      </c>
    </row>
    <row r="289" spans="1:9" x14ac:dyDescent="0.35">
      <c r="A289" s="17">
        <v>2.84</v>
      </c>
      <c r="B289" s="17">
        <v>45.262625698997397</v>
      </c>
      <c r="C289" s="17">
        <v>-7.7684321545586004</v>
      </c>
      <c r="D289" s="17"/>
      <c r="E289" s="17"/>
      <c r="F289" s="17"/>
      <c r="G289" s="17">
        <v>2.84</v>
      </c>
      <c r="H289" s="17">
        <v>17.4725605494028</v>
      </c>
      <c r="I289" s="17">
        <v>1.0226392860664499</v>
      </c>
    </row>
    <row r="290" spans="1:9" x14ac:dyDescent="0.35">
      <c r="A290" s="17">
        <v>2.85</v>
      </c>
      <c r="B290" s="17">
        <v>42.309247091541003</v>
      </c>
      <c r="C290" s="17">
        <v>-2.7762198361585502</v>
      </c>
      <c r="D290" s="17"/>
      <c r="E290" s="17"/>
      <c r="F290" s="17"/>
      <c r="G290" s="17">
        <v>2.85</v>
      </c>
      <c r="H290" s="17">
        <v>18.736523739623902</v>
      </c>
      <c r="I290" s="17">
        <v>1.6675149591834999</v>
      </c>
    </row>
    <row r="291" spans="1:9" x14ac:dyDescent="0.35">
      <c r="A291" s="17">
        <v>2.86</v>
      </c>
      <c r="B291" s="17">
        <v>39.710186026680297</v>
      </c>
      <c r="C291" s="17">
        <v>-1.8530386278427999</v>
      </c>
      <c r="D291" s="17"/>
      <c r="E291" s="17"/>
      <c r="F291" s="17"/>
      <c r="G291" s="17">
        <v>2.86</v>
      </c>
      <c r="H291" s="17">
        <v>20.807590467769799</v>
      </c>
      <c r="I291" s="17">
        <v>0.82642822112904901</v>
      </c>
    </row>
    <row r="292" spans="1:9" x14ac:dyDescent="0.35">
      <c r="A292" s="17">
        <v>2.87</v>
      </c>
      <c r="B292" s="17">
        <v>38.603169835855397</v>
      </c>
      <c r="C292" s="17">
        <v>-2.0543314768135499</v>
      </c>
      <c r="D292" s="17"/>
      <c r="E292" s="17"/>
      <c r="F292" s="17"/>
      <c r="G292" s="17">
        <v>2.87</v>
      </c>
      <c r="H292" s="17">
        <v>20.389380181882</v>
      </c>
      <c r="I292" s="17">
        <v>-0.50823212772469994</v>
      </c>
    </row>
    <row r="293" spans="1:9" x14ac:dyDescent="0.35">
      <c r="A293" s="17">
        <v>2.88</v>
      </c>
      <c r="B293" s="17">
        <v>35.601523073053201</v>
      </c>
      <c r="C293" s="17">
        <v>-1.56160928356825</v>
      </c>
      <c r="D293" s="17"/>
      <c r="E293" s="17"/>
      <c r="F293" s="17"/>
      <c r="G293" s="17">
        <v>2.88</v>
      </c>
      <c r="H293" s="17">
        <v>19.7911262123204</v>
      </c>
      <c r="I293" s="17">
        <v>0.24687558368699999</v>
      </c>
    </row>
    <row r="294" spans="1:9" x14ac:dyDescent="0.35">
      <c r="A294" s="17">
        <v>2.89</v>
      </c>
      <c r="B294" s="17">
        <v>35.479951268718899</v>
      </c>
      <c r="C294" s="17">
        <v>-0.94748609869474998</v>
      </c>
      <c r="D294" s="17"/>
      <c r="E294" s="17"/>
      <c r="F294" s="17"/>
      <c r="G294" s="17">
        <v>2.89</v>
      </c>
      <c r="H294" s="17">
        <v>20.883131349256001</v>
      </c>
      <c r="I294" s="17">
        <v>-0.86468652425619996</v>
      </c>
    </row>
    <row r="295" spans="1:9" x14ac:dyDescent="0.35">
      <c r="A295" s="17">
        <v>2.9</v>
      </c>
      <c r="B295" s="17">
        <v>33.706550875663702</v>
      </c>
      <c r="C295" s="17">
        <v>2.67334052371675</v>
      </c>
      <c r="D295" s="17"/>
      <c r="E295" s="17"/>
      <c r="F295" s="17"/>
      <c r="G295" s="17">
        <v>2.9</v>
      </c>
      <c r="H295" s="17">
        <v>18.061753163808</v>
      </c>
      <c r="I295" s="17">
        <v>0.52865939171184795</v>
      </c>
    </row>
    <row r="296" spans="1:9" x14ac:dyDescent="0.35">
      <c r="A296" s="17">
        <v>2.91</v>
      </c>
      <c r="B296" s="17">
        <v>40.826632316152399</v>
      </c>
      <c r="C296" s="17">
        <v>2.9371677530045499</v>
      </c>
      <c r="D296" s="17"/>
      <c r="E296" s="17"/>
      <c r="F296" s="17"/>
      <c r="G296" s="17">
        <v>2.91</v>
      </c>
      <c r="H296" s="17">
        <v>21.9404501326797</v>
      </c>
      <c r="I296" s="17">
        <v>0.98559721753539997</v>
      </c>
    </row>
    <row r="297" spans="1:9" x14ac:dyDescent="0.35">
      <c r="A297" s="17">
        <v>2.92</v>
      </c>
      <c r="B297" s="17">
        <v>39.580886381672798</v>
      </c>
      <c r="C297" s="17">
        <v>-2.2120055752056</v>
      </c>
      <c r="D297" s="17"/>
      <c r="E297" s="17"/>
      <c r="F297" s="17"/>
      <c r="G297" s="17">
        <v>2.92</v>
      </c>
      <c r="H297" s="17">
        <v>20.032947598878799</v>
      </c>
      <c r="I297" s="17">
        <v>-2.3048122689235</v>
      </c>
    </row>
    <row r="298" spans="1:9" x14ac:dyDescent="0.35">
      <c r="A298" s="17">
        <v>2.93</v>
      </c>
      <c r="B298" s="17">
        <v>36.402621165741202</v>
      </c>
      <c r="C298" s="17">
        <v>-7.5474094342917502</v>
      </c>
      <c r="D298" s="17"/>
      <c r="E298" s="17"/>
      <c r="F298" s="17"/>
      <c r="G298" s="17">
        <v>2.93</v>
      </c>
      <c r="H298" s="17">
        <v>17.330825594832699</v>
      </c>
      <c r="I298" s="17">
        <v>1.7932166583435001</v>
      </c>
    </row>
    <row r="299" spans="1:9" x14ac:dyDescent="0.35">
      <c r="A299" s="17">
        <v>2.94</v>
      </c>
      <c r="B299" s="17">
        <v>24.486067513089299</v>
      </c>
      <c r="C299" s="17">
        <v>-6.1683313005865497</v>
      </c>
      <c r="D299" s="17"/>
      <c r="E299" s="17"/>
      <c r="F299" s="17"/>
      <c r="G299" s="17">
        <v>2.94</v>
      </c>
      <c r="H299" s="17">
        <v>23.619380915565799</v>
      </c>
      <c r="I299" s="17">
        <v>3.5952596218156998</v>
      </c>
    </row>
    <row r="300" spans="1:9" x14ac:dyDescent="0.35">
      <c r="A300" s="17">
        <v>2.95</v>
      </c>
      <c r="B300" s="17">
        <v>24.065958564568099</v>
      </c>
      <c r="C300" s="17">
        <v>-0.81743750296384998</v>
      </c>
      <c r="D300" s="17"/>
      <c r="E300" s="17"/>
      <c r="F300" s="17"/>
      <c r="G300" s="17">
        <v>2.95</v>
      </c>
      <c r="H300" s="17">
        <v>24.521344838464099</v>
      </c>
      <c r="I300" s="17">
        <v>-1.3204285148213</v>
      </c>
    </row>
    <row r="301" spans="1:9" x14ac:dyDescent="0.35">
      <c r="A301" s="17">
        <v>2.96</v>
      </c>
      <c r="B301" s="17">
        <v>22.851192507161599</v>
      </c>
      <c r="C301" s="17">
        <v>-1.86447890185016</v>
      </c>
      <c r="D301" s="17"/>
      <c r="E301" s="17"/>
      <c r="F301" s="17"/>
      <c r="G301" s="17">
        <v>2.96</v>
      </c>
      <c r="H301" s="17">
        <v>20.978523885923199</v>
      </c>
      <c r="I301" s="17">
        <v>-7.1242261824520501</v>
      </c>
    </row>
    <row r="302" spans="1:9" x14ac:dyDescent="0.35">
      <c r="A302" s="17">
        <v>2.97</v>
      </c>
      <c r="B302" s="17">
        <v>20.337000760867799</v>
      </c>
      <c r="C302" s="17">
        <v>-2.0778921026943702</v>
      </c>
      <c r="D302" s="17"/>
      <c r="E302" s="17"/>
      <c r="F302" s="17"/>
      <c r="G302" s="17">
        <v>2.97</v>
      </c>
      <c r="H302" s="17">
        <v>10.272892473560001</v>
      </c>
      <c r="I302" s="17">
        <v>-5.5826972058727504</v>
      </c>
    </row>
    <row r="303" spans="1:9" x14ac:dyDescent="0.35">
      <c r="A303" s="17">
        <v>2.98</v>
      </c>
      <c r="B303" s="17">
        <v>18.6954083017729</v>
      </c>
      <c r="C303" s="17">
        <v>-1.7847242664999301</v>
      </c>
      <c r="D303" s="17"/>
      <c r="E303" s="17"/>
      <c r="F303" s="17"/>
      <c r="G303" s="17">
        <v>2.98</v>
      </c>
      <c r="H303" s="17">
        <v>9.8131294741776998</v>
      </c>
      <c r="I303" s="17">
        <v>6.9109154636646499</v>
      </c>
    </row>
    <row r="304" spans="1:9" x14ac:dyDescent="0.35">
      <c r="A304" s="17">
        <v>2.99</v>
      </c>
      <c r="B304" s="17">
        <v>16.767552227867899</v>
      </c>
      <c r="C304" s="17">
        <v>7.51933365171453E-3</v>
      </c>
      <c r="D304" s="17"/>
      <c r="E304" s="17"/>
      <c r="F304" s="17"/>
      <c r="G304" s="17">
        <v>2.99</v>
      </c>
      <c r="H304" s="17">
        <v>24.094723400889301</v>
      </c>
      <c r="I304" s="17">
        <v>7.3062911077411004</v>
      </c>
    </row>
    <row r="305" spans="1:9" x14ac:dyDescent="0.35">
      <c r="A305" s="17">
        <v>3</v>
      </c>
      <c r="B305" s="17">
        <v>18.710446969076301</v>
      </c>
      <c r="C305" s="17">
        <v>1.1807208420853601</v>
      </c>
      <c r="D305" s="17"/>
      <c r="E305" s="17"/>
      <c r="F305" s="17"/>
      <c r="G305" s="17">
        <v>3</v>
      </c>
      <c r="H305" s="17">
        <v>24.425711689659899</v>
      </c>
      <c r="I305" s="17">
        <v>0.72757351961735095</v>
      </c>
    </row>
    <row r="306" spans="1:9" x14ac:dyDescent="0.35">
      <c r="A306" s="17">
        <v>3.01</v>
      </c>
      <c r="B306" s="17">
        <v>19.128993912038599</v>
      </c>
      <c r="C306" s="17">
        <v>-0.308153002881145</v>
      </c>
      <c r="D306" s="17"/>
      <c r="E306" s="17"/>
      <c r="F306" s="17"/>
      <c r="G306" s="17">
        <v>3.01</v>
      </c>
      <c r="H306" s="17">
        <v>25.549870440124</v>
      </c>
      <c r="I306" s="17">
        <v>0.37792723605595302</v>
      </c>
    </row>
    <row r="307" spans="1:9" x14ac:dyDescent="0.35">
      <c r="A307" s="17">
        <v>3.02</v>
      </c>
      <c r="B307" s="17">
        <v>18.094140963314</v>
      </c>
      <c r="C307" s="17">
        <v>-1.10691854141662</v>
      </c>
      <c r="D307" s="17"/>
      <c r="E307" s="17"/>
      <c r="F307" s="17"/>
      <c r="G307" s="17">
        <v>3.02</v>
      </c>
      <c r="H307" s="17">
        <v>25.181566161771801</v>
      </c>
      <c r="I307" s="17">
        <v>-0.19341432580265</v>
      </c>
    </row>
    <row r="308" spans="1:9" x14ac:dyDescent="0.35">
      <c r="A308" s="17">
        <v>3.03</v>
      </c>
      <c r="B308" s="17">
        <v>16.915156829205401</v>
      </c>
      <c r="C308" s="17">
        <v>-0.56005797620400499</v>
      </c>
      <c r="D308" s="17"/>
      <c r="E308" s="17"/>
      <c r="F308" s="17"/>
      <c r="G308" s="17">
        <v>3.03</v>
      </c>
      <c r="H308" s="17">
        <v>25.163041788518701</v>
      </c>
      <c r="I308" s="17">
        <v>-0.899457740383102</v>
      </c>
    </row>
    <row r="309" spans="1:9" x14ac:dyDescent="0.35">
      <c r="A309" s="17">
        <v>3.04</v>
      </c>
      <c r="B309" s="17">
        <v>16.974025010906001</v>
      </c>
      <c r="C309" s="17">
        <v>0.22412572037464401</v>
      </c>
      <c r="D309" s="17"/>
      <c r="E309" s="17"/>
      <c r="F309" s="17"/>
      <c r="G309" s="17">
        <v>3.04</v>
      </c>
      <c r="H309" s="17">
        <v>23.3826506810056</v>
      </c>
      <c r="I309" s="17">
        <v>-1.9943909190869</v>
      </c>
    </row>
    <row r="310" spans="1:9" x14ac:dyDescent="0.35">
      <c r="A310" s="17">
        <v>3.05</v>
      </c>
      <c r="B310" s="17">
        <v>17.3634082699547</v>
      </c>
      <c r="C310" s="17">
        <v>-0.108602489748341</v>
      </c>
      <c r="D310" s="17"/>
      <c r="E310" s="17"/>
      <c r="F310" s="17"/>
      <c r="G310" s="17">
        <v>3.05</v>
      </c>
      <c r="H310" s="17">
        <v>21.174259950344901</v>
      </c>
      <c r="I310" s="17">
        <v>-0.31957323404149901</v>
      </c>
    </row>
    <row r="311" spans="1:9" x14ac:dyDescent="0.35">
      <c r="A311" s="17">
        <v>3.06</v>
      </c>
      <c r="B311" s="17">
        <v>16.756820031409301</v>
      </c>
      <c r="C311" s="17">
        <v>-0.42526278890439101</v>
      </c>
      <c r="D311" s="17"/>
      <c r="E311" s="17"/>
      <c r="F311" s="17"/>
      <c r="G311" s="17">
        <v>3.06</v>
      </c>
      <c r="H311" s="17">
        <v>22.743504212922598</v>
      </c>
      <c r="I311" s="17">
        <v>0.61496907310204896</v>
      </c>
    </row>
    <row r="312" spans="1:9" x14ac:dyDescent="0.35">
      <c r="A312" s="17">
        <v>3.07</v>
      </c>
      <c r="B312" s="17">
        <v>16.512882692145901</v>
      </c>
      <c r="C312" s="17">
        <v>-7.2830175018697901E-2</v>
      </c>
      <c r="D312" s="17"/>
      <c r="E312" s="17"/>
      <c r="F312" s="17"/>
      <c r="G312" s="17">
        <v>3.07</v>
      </c>
      <c r="H312" s="17">
        <v>22.404198096548999</v>
      </c>
      <c r="I312" s="17">
        <v>-0.25952531911714899</v>
      </c>
    </row>
    <row r="313" spans="1:9" x14ac:dyDescent="0.35">
      <c r="A313" s="17">
        <v>3.08</v>
      </c>
      <c r="B313" s="17">
        <v>16.611159681371898</v>
      </c>
      <c r="C313" s="17">
        <v>-0.172701051727604</v>
      </c>
      <c r="D313" s="17"/>
      <c r="E313" s="17"/>
      <c r="F313" s="17"/>
      <c r="G313" s="17">
        <v>3.08</v>
      </c>
      <c r="H313" s="17">
        <v>22.224453574688301</v>
      </c>
      <c r="I313" s="17">
        <v>0.28358873546455099</v>
      </c>
    </row>
    <row r="314" spans="1:9" x14ac:dyDescent="0.35">
      <c r="A314" s="17">
        <v>3.09</v>
      </c>
      <c r="B314" s="17">
        <v>16.167480588690701</v>
      </c>
      <c r="C314" s="17">
        <v>-6.3182985719930002E-2</v>
      </c>
      <c r="D314" s="17"/>
      <c r="E314" s="17"/>
      <c r="F314" s="17"/>
      <c r="G314" s="17">
        <v>3.09</v>
      </c>
      <c r="H314" s="17">
        <v>22.971375567478098</v>
      </c>
      <c r="I314" s="17">
        <v>0.120377791986698</v>
      </c>
    </row>
    <row r="315" spans="1:9" x14ac:dyDescent="0.35">
      <c r="A315" s="17">
        <v>3.1</v>
      </c>
      <c r="B315" s="17">
        <v>16.484793709931999</v>
      </c>
      <c r="C315" s="17">
        <v>-0.223722907428581</v>
      </c>
      <c r="D315" s="17"/>
      <c r="E315" s="17"/>
      <c r="F315" s="17"/>
      <c r="G315" s="17">
        <v>3.1</v>
      </c>
      <c r="H315" s="17">
        <v>22.4652091586617</v>
      </c>
      <c r="I315" s="17">
        <v>8.2625862056048105E-2</v>
      </c>
    </row>
    <row r="316" spans="1:9" x14ac:dyDescent="0.35">
      <c r="A316" s="17">
        <v>3.11</v>
      </c>
      <c r="B316" s="17">
        <v>15.7200347738335</v>
      </c>
      <c r="C316" s="17">
        <v>-0.22018810822333601</v>
      </c>
      <c r="D316" s="17"/>
      <c r="E316" s="17"/>
      <c r="F316" s="17"/>
      <c r="G316" s="17">
        <v>3.11</v>
      </c>
      <c r="H316" s="17">
        <v>23.136627291590202</v>
      </c>
      <c r="I316" s="17">
        <v>-0.731657285256748</v>
      </c>
    </row>
    <row r="317" spans="1:9" x14ac:dyDescent="0.35">
      <c r="A317" s="17">
        <v>3.12</v>
      </c>
      <c r="B317" s="17">
        <v>16.044417493485401</v>
      </c>
      <c r="C317" s="17">
        <v>0.22068103341927001</v>
      </c>
      <c r="D317" s="17"/>
      <c r="E317" s="17"/>
      <c r="F317" s="17"/>
      <c r="G317" s="17">
        <v>3.12</v>
      </c>
      <c r="H317" s="17">
        <v>21.0018945881482</v>
      </c>
      <c r="I317" s="17">
        <v>0.177686982846499</v>
      </c>
    </row>
    <row r="318" spans="1:9" x14ac:dyDescent="0.35">
      <c r="A318" s="17">
        <v>3.13</v>
      </c>
      <c r="B318" s="17">
        <v>16.161396840672101</v>
      </c>
      <c r="C318" s="17">
        <v>-0.34233950438140498</v>
      </c>
      <c r="D318" s="17"/>
      <c r="E318" s="17"/>
      <c r="F318" s="17"/>
      <c r="G318" s="17">
        <v>3.13</v>
      </c>
      <c r="H318" s="17">
        <v>23.492001257283199</v>
      </c>
      <c r="I318" s="17">
        <v>1.1683442433136499</v>
      </c>
    </row>
    <row r="319" spans="1:9" x14ac:dyDescent="0.35">
      <c r="A319" s="17">
        <v>3.14</v>
      </c>
      <c r="B319" s="17">
        <v>15.3597384847226</v>
      </c>
      <c r="C319" s="17">
        <v>-0.53689726361406998</v>
      </c>
      <c r="D319" s="17"/>
      <c r="E319" s="17"/>
      <c r="F319" s="17"/>
      <c r="G319" s="17">
        <v>3.14</v>
      </c>
      <c r="H319" s="17">
        <v>23.338583074775499</v>
      </c>
      <c r="I319" s="17">
        <v>0.20795611230805</v>
      </c>
    </row>
    <row r="320" spans="1:9" x14ac:dyDescent="0.35">
      <c r="A320" s="17">
        <v>3.15</v>
      </c>
      <c r="B320" s="17">
        <v>15.087602313443901</v>
      </c>
      <c r="C320" s="17">
        <v>-6.8575373261680297E-2</v>
      </c>
      <c r="D320" s="17"/>
      <c r="E320" s="17"/>
      <c r="F320" s="17"/>
      <c r="G320" s="17">
        <v>3.15</v>
      </c>
      <c r="H320" s="17">
        <v>23.9079134818993</v>
      </c>
      <c r="I320" s="17">
        <v>0.68478726268925205</v>
      </c>
    </row>
    <row r="321" spans="1:9" x14ac:dyDescent="0.35">
      <c r="A321" s="17">
        <v>3.16</v>
      </c>
      <c r="B321" s="17">
        <v>15.2225877381992</v>
      </c>
      <c r="C321" s="17">
        <v>0.16104592875282001</v>
      </c>
      <c r="D321" s="17"/>
      <c r="E321" s="17"/>
      <c r="F321" s="17"/>
      <c r="G321" s="17">
        <v>3.16</v>
      </c>
      <c r="H321" s="17">
        <v>24.708157600153999</v>
      </c>
      <c r="I321" s="17">
        <v>6.8666366251651595E-2</v>
      </c>
    </row>
    <row r="322" spans="1:9" x14ac:dyDescent="0.35">
      <c r="A322" s="17">
        <v>3.17</v>
      </c>
      <c r="B322" s="17">
        <v>15.409694170949599</v>
      </c>
      <c r="C322" s="17">
        <v>-0.75122363134578396</v>
      </c>
      <c r="D322" s="17"/>
      <c r="E322" s="17"/>
      <c r="F322" s="17"/>
      <c r="G322" s="17">
        <v>3.17</v>
      </c>
      <c r="H322" s="17">
        <v>24.045246214402599</v>
      </c>
      <c r="I322" s="17">
        <v>-0.326090602811</v>
      </c>
    </row>
    <row r="323" spans="1:9" x14ac:dyDescent="0.35">
      <c r="A323" s="17">
        <v>3.18</v>
      </c>
      <c r="B323" s="17">
        <v>13.7201404755076</v>
      </c>
      <c r="C323" s="17">
        <v>-1.0951469471658599</v>
      </c>
      <c r="D323" s="17"/>
      <c r="E323" s="17"/>
      <c r="F323" s="17"/>
      <c r="G323" s="17">
        <v>3.18</v>
      </c>
      <c r="H323" s="17">
        <v>24.055976394531999</v>
      </c>
      <c r="I323" s="17">
        <v>0.20747045552064899</v>
      </c>
    </row>
    <row r="324" spans="1:9" x14ac:dyDescent="0.35">
      <c r="A324" s="17">
        <v>3.19</v>
      </c>
      <c r="B324" s="17">
        <v>13.2194002766179</v>
      </c>
      <c r="C324" s="17">
        <v>3.3315167482119698E-2</v>
      </c>
      <c r="D324" s="17"/>
      <c r="E324" s="17"/>
      <c r="F324" s="17"/>
      <c r="G324" s="17">
        <v>3.19</v>
      </c>
      <c r="H324" s="17">
        <v>24.460187125443898</v>
      </c>
      <c r="I324" s="17">
        <v>0.11716845404715</v>
      </c>
    </row>
    <row r="325" spans="1:9" x14ac:dyDescent="0.35">
      <c r="A325" s="17">
        <v>3.2</v>
      </c>
      <c r="B325" s="17">
        <v>13.7867708104719</v>
      </c>
      <c r="C325" s="17">
        <v>-8.4280850034235605E-2</v>
      </c>
      <c r="D325" s="17"/>
      <c r="E325" s="17"/>
      <c r="F325" s="17"/>
      <c r="G325" s="17">
        <v>3.2</v>
      </c>
      <c r="H325" s="17">
        <v>24.290313302626299</v>
      </c>
      <c r="I325" s="17">
        <v>8.2523347241849607E-2</v>
      </c>
    </row>
    <row r="326" spans="1:9" x14ac:dyDescent="0.35">
      <c r="A326" s="17">
        <v>3.21</v>
      </c>
      <c r="B326" s="17">
        <v>13.050838576549401</v>
      </c>
      <c r="C326" s="17">
        <v>-0.167246421228405</v>
      </c>
      <c r="D326" s="17"/>
      <c r="E326" s="17"/>
      <c r="F326" s="17"/>
      <c r="G326" s="17">
        <v>3.21</v>
      </c>
      <c r="H326" s="17">
        <v>24.625233819927601</v>
      </c>
      <c r="I326" s="17">
        <v>-3.0157998930140999</v>
      </c>
    </row>
    <row r="327" spans="1:9" x14ac:dyDescent="0.35">
      <c r="A327" s="17">
        <v>3.22</v>
      </c>
      <c r="B327" s="17">
        <v>13.4522779680151</v>
      </c>
      <c r="C327" s="17">
        <v>0.33687198933106</v>
      </c>
      <c r="D327" s="17"/>
      <c r="E327" s="17"/>
      <c r="F327" s="17"/>
      <c r="G327" s="17">
        <v>3.22</v>
      </c>
      <c r="H327" s="17">
        <v>18.2587135165981</v>
      </c>
      <c r="I327" s="17">
        <v>-3.1536856986639501</v>
      </c>
    </row>
    <row r="328" spans="1:9" x14ac:dyDescent="0.35">
      <c r="A328" s="17">
        <v>3.23</v>
      </c>
      <c r="B328" s="17">
        <v>13.7245825552115</v>
      </c>
      <c r="C328" s="17">
        <v>1.71732754756997E-2</v>
      </c>
      <c r="D328" s="17"/>
      <c r="E328" s="17"/>
      <c r="F328" s="17"/>
      <c r="G328" s="17">
        <v>3.23</v>
      </c>
      <c r="H328" s="17">
        <v>18.317862422599699</v>
      </c>
      <c r="I328" s="17">
        <v>-2.722381875925E-2</v>
      </c>
    </row>
    <row r="329" spans="1:9" x14ac:dyDescent="0.35">
      <c r="A329" s="17">
        <v>3.24</v>
      </c>
      <c r="B329" s="17">
        <v>13.486624518966501</v>
      </c>
      <c r="C329" s="17">
        <v>-0.23833884929622001</v>
      </c>
      <c r="D329" s="17"/>
      <c r="E329" s="17"/>
      <c r="F329" s="17"/>
      <c r="G329" s="17">
        <v>3.24</v>
      </c>
      <c r="H329" s="17">
        <v>18.2042658790796</v>
      </c>
      <c r="I329" s="17">
        <v>-2.1833587774538001</v>
      </c>
    </row>
    <row r="330" spans="1:9" x14ac:dyDescent="0.35">
      <c r="A330" s="17">
        <v>3.25</v>
      </c>
      <c r="B330" s="17">
        <v>13.247904856619099</v>
      </c>
      <c r="C330" s="17">
        <v>1.3426751943299899</v>
      </c>
      <c r="D330" s="17"/>
      <c r="E330" s="17"/>
      <c r="F330" s="17"/>
      <c r="G330" s="17">
        <v>3.25</v>
      </c>
      <c r="H330" s="17">
        <v>13.951144867692101</v>
      </c>
      <c r="I330" s="17">
        <v>-2.44594416364485E-2</v>
      </c>
    </row>
    <row r="331" spans="1:9" x14ac:dyDescent="0.35">
      <c r="A331" s="17">
        <v>3.26</v>
      </c>
      <c r="B331" s="17">
        <v>16.171974907626399</v>
      </c>
      <c r="C331" s="17">
        <v>-0.26416463878499602</v>
      </c>
      <c r="D331" s="17"/>
      <c r="E331" s="17"/>
      <c r="F331" s="17"/>
      <c r="G331" s="17">
        <v>3.26</v>
      </c>
      <c r="H331" s="17">
        <v>18.155346995806699</v>
      </c>
      <c r="I331" s="17">
        <v>2.1251872324157</v>
      </c>
    </row>
    <row r="332" spans="1:9" x14ac:dyDescent="0.35">
      <c r="A332" s="17">
        <v>3.27</v>
      </c>
      <c r="B332" s="17">
        <v>12.719575579049099</v>
      </c>
      <c r="C332" s="17">
        <v>-1.58075940281261</v>
      </c>
      <c r="D332" s="17"/>
      <c r="E332" s="17"/>
      <c r="F332" s="17"/>
      <c r="G332" s="17">
        <v>3.27</v>
      </c>
      <c r="H332" s="17">
        <v>18.2015193325235</v>
      </c>
      <c r="I332" s="17">
        <v>-0.225775828814299</v>
      </c>
    </row>
    <row r="333" spans="1:9" x14ac:dyDescent="0.35">
      <c r="A333" s="17">
        <v>3.28</v>
      </c>
      <c r="B333" s="17">
        <v>13.0104561020012</v>
      </c>
      <c r="C333" s="17">
        <v>0.72057581087975597</v>
      </c>
      <c r="D333" s="17"/>
      <c r="E333" s="17"/>
      <c r="F333" s="17"/>
      <c r="G333" s="17">
        <v>3.28</v>
      </c>
      <c r="H333" s="17">
        <v>17.7037953381781</v>
      </c>
      <c r="I333" s="17">
        <v>-0.404855442882599</v>
      </c>
    </row>
    <row r="334" spans="1:9" x14ac:dyDescent="0.35">
      <c r="A334" s="17">
        <v>3.29</v>
      </c>
      <c r="B334" s="17">
        <v>14.1607272008086</v>
      </c>
      <c r="C334" s="17">
        <v>0.37515095468505999</v>
      </c>
      <c r="D334" s="17"/>
      <c r="E334" s="17"/>
      <c r="F334" s="17"/>
      <c r="G334" s="17">
        <v>3.29</v>
      </c>
      <c r="H334" s="17">
        <v>17.391808446758301</v>
      </c>
      <c r="I334" s="17">
        <v>-0.152670642361599</v>
      </c>
    </row>
    <row r="335" spans="1:9" x14ac:dyDescent="0.35">
      <c r="A335" s="17">
        <v>3.3</v>
      </c>
      <c r="B335" s="17">
        <v>13.7607580113713</v>
      </c>
      <c r="C335" s="17">
        <v>3.7611223988609901E-2</v>
      </c>
      <c r="D335" s="17"/>
      <c r="E335" s="17"/>
      <c r="F335" s="17"/>
      <c r="G335" s="17">
        <v>3.3</v>
      </c>
      <c r="H335" s="17">
        <v>17.398454053454898</v>
      </c>
      <c r="I335" s="17">
        <v>-1.4521765467801401E-2</v>
      </c>
    </row>
    <row r="336" spans="1:9" x14ac:dyDescent="0.35">
      <c r="A336" s="17">
        <v>3.31</v>
      </c>
      <c r="B336" s="17">
        <v>14.2359496487858</v>
      </c>
      <c r="C336" s="17">
        <v>0.109160655972125</v>
      </c>
      <c r="D336" s="17"/>
      <c r="E336" s="17"/>
      <c r="F336" s="17"/>
      <c r="G336" s="17">
        <v>3.31</v>
      </c>
      <c r="H336" s="17">
        <v>17.362764915822702</v>
      </c>
      <c r="I336" s="17">
        <v>-2.87817032329016E-2</v>
      </c>
    </row>
    <row r="337" spans="1:9" x14ac:dyDescent="0.35">
      <c r="A337" s="17">
        <v>3.32</v>
      </c>
      <c r="B337" s="17">
        <v>13.979079323315601</v>
      </c>
      <c r="C337" s="17">
        <v>0.83181907657132004</v>
      </c>
      <c r="D337" s="17"/>
      <c r="E337" s="17"/>
      <c r="F337" s="17"/>
      <c r="G337" s="17">
        <v>3.32</v>
      </c>
      <c r="H337" s="17">
        <v>17.340890646989099</v>
      </c>
      <c r="I337" s="17">
        <v>-5.1673742234598301E-2</v>
      </c>
    </row>
    <row r="338" spans="1:9" x14ac:dyDescent="0.35">
      <c r="A338" s="17">
        <v>3.33</v>
      </c>
      <c r="B338" s="17">
        <v>15.8995878019284</v>
      </c>
      <c r="C338" s="17">
        <v>0.96020557223540504</v>
      </c>
      <c r="D338" s="17"/>
      <c r="E338" s="17"/>
      <c r="F338" s="17"/>
      <c r="G338" s="17">
        <v>3.33</v>
      </c>
      <c r="H338" s="17">
        <v>17.259417431353501</v>
      </c>
      <c r="I338" s="17">
        <v>-6.8603814616850001E-2</v>
      </c>
    </row>
    <row r="339" spans="1:9" x14ac:dyDescent="0.35">
      <c r="A339" s="17">
        <v>3.34</v>
      </c>
      <c r="B339" s="17">
        <v>15.8994904677864</v>
      </c>
      <c r="C339" s="17">
        <v>-1.1000858429603899</v>
      </c>
      <c r="D339" s="17"/>
      <c r="E339" s="17"/>
      <c r="F339" s="17"/>
      <c r="G339" s="17">
        <v>3.34</v>
      </c>
      <c r="H339" s="17">
        <v>17.203683017755399</v>
      </c>
      <c r="I339" s="17">
        <v>-8.5672087800400504E-2</v>
      </c>
    </row>
    <row r="340" spans="1:9" x14ac:dyDescent="0.35">
      <c r="A340" s="17">
        <v>3.35</v>
      </c>
      <c r="B340" s="17">
        <v>13.699416116007701</v>
      </c>
      <c r="C340" s="17">
        <v>-0.95446335603007004</v>
      </c>
      <c r="D340" s="17"/>
      <c r="E340" s="17"/>
      <c r="F340" s="17"/>
      <c r="G340" s="17">
        <v>3.35</v>
      </c>
      <c r="H340" s="17">
        <v>17.0880732557527</v>
      </c>
      <c r="I340" s="17">
        <v>2.9674904862499601E-2</v>
      </c>
    </row>
    <row r="341" spans="1:9" x14ac:dyDescent="0.35">
      <c r="A341" s="17">
        <v>3.36</v>
      </c>
      <c r="B341" s="17">
        <v>13.990563755726299</v>
      </c>
      <c r="C341" s="17">
        <v>7.8914602349604998E-2</v>
      </c>
      <c r="D341" s="17"/>
      <c r="E341" s="17"/>
      <c r="F341" s="17"/>
      <c r="G341" s="17">
        <v>3.36</v>
      </c>
      <c r="H341" s="17">
        <v>17.263032827480401</v>
      </c>
      <c r="I341" s="17">
        <v>0.50398183623545001</v>
      </c>
    </row>
    <row r="342" spans="1:9" x14ac:dyDescent="0.35">
      <c r="A342" s="17">
        <v>3.37</v>
      </c>
      <c r="B342" s="17">
        <v>13.8572453207069</v>
      </c>
      <c r="C342" s="17">
        <v>-4.0464263471375397E-2</v>
      </c>
      <c r="D342" s="17"/>
      <c r="E342" s="17"/>
      <c r="F342" s="17"/>
      <c r="G342" s="17">
        <v>3.37</v>
      </c>
      <c r="H342" s="17">
        <v>18.096036928223601</v>
      </c>
      <c r="I342" s="17">
        <v>-6.0310685952199398E-2</v>
      </c>
    </row>
    <row r="343" spans="1:9" x14ac:dyDescent="0.35">
      <c r="A343" s="17">
        <v>3.38</v>
      </c>
      <c r="B343" s="17">
        <v>13.9096352287835</v>
      </c>
      <c r="C343" s="17">
        <v>1.1790946748941899E-3</v>
      </c>
      <c r="D343" s="17"/>
      <c r="E343" s="17"/>
      <c r="F343" s="17"/>
      <c r="G343" s="17">
        <v>3.38</v>
      </c>
      <c r="H343" s="17">
        <v>17.142411455575999</v>
      </c>
      <c r="I343" s="17">
        <v>-0.47799882294150098</v>
      </c>
    </row>
    <row r="344" spans="1:9" x14ac:dyDescent="0.35">
      <c r="A344" s="17">
        <v>3.39</v>
      </c>
      <c r="B344" s="17">
        <v>13.859603510056701</v>
      </c>
      <c r="C344" s="17">
        <v>-2.7373075814329802E-2</v>
      </c>
      <c r="D344" s="17"/>
      <c r="E344" s="17"/>
      <c r="F344" s="17"/>
      <c r="G344" s="17">
        <v>3.39</v>
      </c>
      <c r="H344" s="17">
        <v>17.140039282340599</v>
      </c>
      <c r="I344" s="17">
        <v>3.1487241639148102E-2</v>
      </c>
    </row>
    <row r="345" spans="1:9" x14ac:dyDescent="0.35">
      <c r="A345" s="17">
        <v>3.4</v>
      </c>
      <c r="B345" s="17">
        <v>13.854889077154899</v>
      </c>
      <c r="C345" s="17">
        <v>-3.2383671033549902E-2</v>
      </c>
      <c r="D345" s="17"/>
      <c r="E345" s="17"/>
      <c r="F345" s="17"/>
      <c r="G345" s="17">
        <v>3.4</v>
      </c>
      <c r="H345" s="17">
        <v>17.205385938854299</v>
      </c>
      <c r="I345" s="17">
        <v>-5.1334359447000801E-2</v>
      </c>
    </row>
    <row r="346" spans="1:9" x14ac:dyDescent="0.35">
      <c r="A346" s="17">
        <v>3.41</v>
      </c>
      <c r="B346" s="17">
        <v>13.794836167989599</v>
      </c>
      <c r="C346" s="17">
        <v>-4.9555864459103196E-3</v>
      </c>
      <c r="D346" s="17"/>
      <c r="E346" s="17"/>
      <c r="F346" s="17"/>
      <c r="G346" s="17">
        <v>3.41</v>
      </c>
      <c r="H346" s="17">
        <v>17.037370563446601</v>
      </c>
      <c r="I346" s="17">
        <v>-3.9635655341697898E-2</v>
      </c>
    </row>
    <row r="347" spans="1:9" x14ac:dyDescent="0.35">
      <c r="A347" s="17">
        <v>3.42</v>
      </c>
      <c r="B347" s="17">
        <v>13.844977904263001</v>
      </c>
      <c r="C347" s="17">
        <v>0.18852341893264499</v>
      </c>
      <c r="D347" s="17"/>
      <c r="E347" s="17"/>
      <c r="F347" s="17"/>
      <c r="G347" s="17">
        <v>3.42</v>
      </c>
      <c r="H347" s="17">
        <v>17.1261146281709</v>
      </c>
      <c r="I347" s="17">
        <v>0.34456953844659899</v>
      </c>
    </row>
    <row r="348" spans="1:9" x14ac:dyDescent="0.35">
      <c r="A348" s="17">
        <v>3.43</v>
      </c>
      <c r="B348" s="17">
        <v>14.1718830058549</v>
      </c>
      <c r="C348" s="17">
        <v>0.33045417942528499</v>
      </c>
      <c r="D348" s="17"/>
      <c r="E348" s="17"/>
      <c r="F348" s="17"/>
      <c r="G348" s="17">
        <v>3.43</v>
      </c>
      <c r="H348" s="17">
        <v>17.726509640339799</v>
      </c>
      <c r="I348" s="17">
        <v>-3.6150538771352103E-2</v>
      </c>
    </row>
    <row r="349" spans="1:9" x14ac:dyDescent="0.35">
      <c r="A349" s="17">
        <v>3.44</v>
      </c>
      <c r="B349" s="17">
        <v>14.505886263113601</v>
      </c>
      <c r="C349" s="17">
        <v>-1.06753447863497E-2</v>
      </c>
      <c r="D349" s="17"/>
      <c r="E349" s="17"/>
      <c r="F349" s="17"/>
      <c r="G349" s="17">
        <v>3.44</v>
      </c>
      <c r="H349" s="17">
        <v>17.053813550628199</v>
      </c>
      <c r="I349" s="17">
        <v>-0.150293843344148</v>
      </c>
    </row>
    <row r="350" spans="1:9" x14ac:dyDescent="0.35">
      <c r="A350" s="17">
        <v>3.45</v>
      </c>
      <c r="B350" s="17">
        <v>14.150532316282201</v>
      </c>
      <c r="C350" s="17">
        <v>-0.206853160416994</v>
      </c>
      <c r="D350" s="17"/>
      <c r="E350" s="17"/>
      <c r="F350" s="17"/>
      <c r="G350" s="17">
        <v>3.45</v>
      </c>
      <c r="H350" s="17">
        <v>17.4259219536515</v>
      </c>
      <c r="I350" s="17">
        <v>0.21375994918220101</v>
      </c>
    </row>
    <row r="351" spans="1:9" x14ac:dyDescent="0.35">
      <c r="A351" s="17">
        <v>3.46</v>
      </c>
      <c r="B351" s="17">
        <v>14.0921799422796</v>
      </c>
      <c r="C351" s="17">
        <v>0.422577678513266</v>
      </c>
      <c r="D351" s="17"/>
      <c r="E351" s="17"/>
      <c r="F351" s="17"/>
      <c r="G351" s="17">
        <v>3.46</v>
      </c>
      <c r="H351" s="17">
        <v>17.481333448992601</v>
      </c>
      <c r="I351" s="17">
        <v>1.61626336800005E-2</v>
      </c>
    </row>
    <row r="352" spans="1:9" x14ac:dyDescent="0.35">
      <c r="A352" s="17">
        <v>3.47</v>
      </c>
      <c r="B352" s="17">
        <v>14.9956876733087</v>
      </c>
      <c r="C352" s="17">
        <v>0.51962490107010995</v>
      </c>
      <c r="D352" s="17"/>
      <c r="E352" s="17"/>
      <c r="F352" s="17"/>
      <c r="G352" s="17">
        <v>3.47</v>
      </c>
      <c r="H352" s="17">
        <v>17.458247221011501</v>
      </c>
      <c r="I352" s="17">
        <v>-0.41349778904024997</v>
      </c>
    </row>
    <row r="353" spans="1:9" x14ac:dyDescent="0.35">
      <c r="A353" s="17">
        <v>3.48</v>
      </c>
      <c r="B353" s="17">
        <v>15.131429744419799</v>
      </c>
      <c r="C353" s="17">
        <v>-0.55085154925190605</v>
      </c>
      <c r="D353" s="17"/>
      <c r="E353" s="17"/>
      <c r="F353" s="17"/>
      <c r="G353" s="17">
        <v>3.48</v>
      </c>
      <c r="H353" s="17">
        <v>16.654337870912101</v>
      </c>
      <c r="I353" s="17">
        <v>0.22629717424590001</v>
      </c>
    </row>
    <row r="354" spans="1:9" x14ac:dyDescent="0.35">
      <c r="A354" s="17">
        <v>3.49</v>
      </c>
      <c r="B354" s="17">
        <v>13.8939845748049</v>
      </c>
      <c r="C354" s="17">
        <v>-0.37482576326917499</v>
      </c>
      <c r="D354" s="17"/>
      <c r="E354" s="17"/>
      <c r="F354" s="17"/>
      <c r="G354" s="17">
        <v>3.49</v>
      </c>
      <c r="H354" s="17">
        <v>17.910841569503301</v>
      </c>
      <c r="I354" s="17">
        <v>-1.40550877387095</v>
      </c>
    </row>
    <row r="355" spans="1:9" x14ac:dyDescent="0.35">
      <c r="A355" s="17">
        <v>3.5</v>
      </c>
      <c r="B355" s="17">
        <v>14.3817782178815</v>
      </c>
      <c r="C355" s="17">
        <v>0.55417801972673497</v>
      </c>
      <c r="D355" s="17"/>
      <c r="E355" s="17"/>
      <c r="F355" s="17"/>
      <c r="G355" s="17">
        <v>3.5</v>
      </c>
      <c r="H355" s="17">
        <v>13.8433203231702</v>
      </c>
      <c r="I355" s="17">
        <v>-0.624665926594552</v>
      </c>
    </row>
    <row r="356" spans="1:9" x14ac:dyDescent="0.35">
      <c r="A356" s="17">
        <v>3.51</v>
      </c>
      <c r="B356" s="17">
        <v>15.002340614258401</v>
      </c>
      <c r="C356" s="17">
        <v>0.335267192800771</v>
      </c>
      <c r="D356" s="17"/>
      <c r="E356" s="17"/>
      <c r="F356" s="17"/>
      <c r="G356" s="17">
        <v>3.51</v>
      </c>
      <c r="H356" s="17">
        <v>16.6615097163142</v>
      </c>
      <c r="I356" s="17">
        <v>1.6707240159991501</v>
      </c>
    </row>
    <row r="357" spans="1:9" x14ac:dyDescent="0.35">
      <c r="A357" s="17">
        <v>3.52</v>
      </c>
      <c r="B357" s="17">
        <v>15.052312603482999</v>
      </c>
      <c r="C357" s="17">
        <v>0.14865934561869601</v>
      </c>
      <c r="D357" s="17"/>
      <c r="E357" s="17"/>
      <c r="F357" s="17"/>
      <c r="G357" s="17">
        <v>3.52</v>
      </c>
      <c r="H357" s="17">
        <v>17.184768355168501</v>
      </c>
      <c r="I357" s="17">
        <v>0.55947545636080098</v>
      </c>
    </row>
    <row r="358" spans="1:9" x14ac:dyDescent="0.35">
      <c r="A358" s="17">
        <v>3.53</v>
      </c>
      <c r="B358" s="17">
        <v>15.2996593054957</v>
      </c>
      <c r="C358" s="17">
        <v>0.17372266456765001</v>
      </c>
      <c r="D358" s="17"/>
      <c r="E358" s="17"/>
      <c r="F358" s="17"/>
      <c r="G358" s="17">
        <v>3.53</v>
      </c>
      <c r="H358" s="17">
        <v>17.780460629035801</v>
      </c>
      <c r="I358" s="17">
        <v>2.8652657996515001</v>
      </c>
    </row>
    <row r="359" spans="1:9" x14ac:dyDescent="0.35">
      <c r="A359" s="17">
        <v>3.54</v>
      </c>
      <c r="B359" s="17">
        <v>15.3997579326183</v>
      </c>
      <c r="C359" s="17">
        <v>0.23275851549529</v>
      </c>
      <c r="D359" s="17"/>
      <c r="E359" s="17"/>
      <c r="F359" s="17"/>
      <c r="G359" s="17">
        <v>3.54</v>
      </c>
      <c r="H359" s="17">
        <v>22.9152999544715</v>
      </c>
      <c r="I359" s="17">
        <v>2.91808383493085</v>
      </c>
    </row>
    <row r="360" spans="1:9" x14ac:dyDescent="0.35">
      <c r="A360" s="17">
        <v>3.55</v>
      </c>
      <c r="B360" s="17">
        <v>15.7651763364863</v>
      </c>
      <c r="C360" s="17">
        <v>0.121360217220655</v>
      </c>
      <c r="D360" s="17"/>
      <c r="E360" s="17"/>
      <c r="F360" s="17"/>
      <c r="G360" s="17">
        <v>3.55</v>
      </c>
      <c r="H360" s="17">
        <v>23.616628298897499</v>
      </c>
      <c r="I360" s="17">
        <v>0.37358814836940002</v>
      </c>
    </row>
    <row r="361" spans="1:9" x14ac:dyDescent="0.35">
      <c r="A361" s="17">
        <v>3.56</v>
      </c>
      <c r="B361" s="17">
        <v>15.642478367059599</v>
      </c>
      <c r="C361" s="17">
        <v>-0.11444327218949001</v>
      </c>
      <c r="D361" s="17"/>
      <c r="E361" s="17"/>
      <c r="F361" s="17"/>
      <c r="G361" s="17">
        <v>3.56</v>
      </c>
      <c r="H361" s="17">
        <v>23.6624762512103</v>
      </c>
      <c r="I361" s="17">
        <v>0.21876115991495099</v>
      </c>
    </row>
    <row r="362" spans="1:9" x14ac:dyDescent="0.35">
      <c r="A362" s="17">
        <v>3.57</v>
      </c>
      <c r="B362" s="17">
        <v>15.536289792107301</v>
      </c>
      <c r="C362" s="17">
        <v>-3.8449194835855002E-2</v>
      </c>
      <c r="D362" s="17"/>
      <c r="E362" s="17"/>
      <c r="F362" s="17"/>
      <c r="G362" s="17">
        <v>3.57</v>
      </c>
      <c r="H362" s="17">
        <v>24.054150618727402</v>
      </c>
      <c r="I362" s="17">
        <v>0.35008480408905002</v>
      </c>
    </row>
    <row r="363" spans="1:9" x14ac:dyDescent="0.35">
      <c r="A363" s="17">
        <v>3.58</v>
      </c>
      <c r="B363" s="17">
        <v>15.5655799773879</v>
      </c>
      <c r="C363" s="17">
        <v>0.38463943060322903</v>
      </c>
      <c r="D363" s="17"/>
      <c r="E363" s="17"/>
      <c r="F363" s="17"/>
      <c r="G363" s="17">
        <v>3.58</v>
      </c>
      <c r="H363" s="17">
        <v>24.362645859388401</v>
      </c>
      <c r="I363" s="17">
        <v>0.51467397110219804</v>
      </c>
    </row>
    <row r="364" spans="1:9" x14ac:dyDescent="0.35">
      <c r="A364" s="17">
        <v>3.59</v>
      </c>
      <c r="B364" s="17">
        <v>16.305568653313799</v>
      </c>
      <c r="C364" s="17">
        <v>0.38315097940296999</v>
      </c>
      <c r="D364" s="17"/>
      <c r="E364" s="17"/>
      <c r="F364" s="17"/>
      <c r="G364" s="17">
        <v>3.59</v>
      </c>
      <c r="H364" s="17">
        <v>25.083498560931801</v>
      </c>
      <c r="I364" s="17">
        <v>1.8051885465336499</v>
      </c>
    </row>
    <row r="365" spans="1:9" x14ac:dyDescent="0.35">
      <c r="A365" s="17">
        <v>3.6</v>
      </c>
      <c r="B365" s="17">
        <v>16.331881936193898</v>
      </c>
      <c r="C365" s="17">
        <v>-0.490305735403469</v>
      </c>
      <c r="D365" s="17"/>
      <c r="E365" s="17"/>
      <c r="F365" s="17"/>
      <c r="G365" s="17">
        <v>3.6</v>
      </c>
      <c r="H365" s="17">
        <v>27.9730229524557</v>
      </c>
      <c r="I365" s="17">
        <v>0.61617399009849905</v>
      </c>
    </row>
    <row r="366" spans="1:9" x14ac:dyDescent="0.35">
      <c r="A366" s="17">
        <v>3.61</v>
      </c>
      <c r="B366" s="17">
        <v>15.3249571825069</v>
      </c>
      <c r="C366" s="17">
        <v>-0.68577905413325502</v>
      </c>
      <c r="D366" s="17"/>
      <c r="E366" s="17"/>
      <c r="F366" s="17"/>
      <c r="G366" s="17">
        <v>3.61</v>
      </c>
      <c r="H366" s="17">
        <v>26.315846541128799</v>
      </c>
      <c r="I366" s="17">
        <v>-0.93042488560159997</v>
      </c>
    </row>
    <row r="367" spans="1:9" x14ac:dyDescent="0.35">
      <c r="A367" s="17">
        <v>3.62</v>
      </c>
      <c r="B367" s="17">
        <v>14.9603238279274</v>
      </c>
      <c r="C367" s="17">
        <v>0.55104872410700001</v>
      </c>
      <c r="D367" s="17"/>
      <c r="E367" s="17"/>
      <c r="F367" s="17"/>
      <c r="G367" s="17">
        <v>3.62</v>
      </c>
      <c r="H367" s="17">
        <v>26.112173181252501</v>
      </c>
      <c r="I367" s="17">
        <v>2.0446764208252002E-2</v>
      </c>
    </row>
    <row r="368" spans="1:9" x14ac:dyDescent="0.35">
      <c r="A368" s="17">
        <v>3.63</v>
      </c>
      <c r="B368" s="17">
        <v>16.4270546307209</v>
      </c>
      <c r="C368" s="17">
        <v>0.83402390305803398</v>
      </c>
      <c r="D368" s="17"/>
      <c r="E368" s="17"/>
      <c r="F368" s="17"/>
      <c r="G368" s="17">
        <v>3.63</v>
      </c>
      <c r="H368" s="17">
        <v>26.3567400695453</v>
      </c>
      <c r="I368" s="17">
        <v>-1.3601836190559</v>
      </c>
    </row>
    <row r="369" spans="1:9" x14ac:dyDescent="0.35">
      <c r="A369" s="17">
        <v>3.64</v>
      </c>
      <c r="B369" s="17">
        <v>16.6283716340434</v>
      </c>
      <c r="C369" s="17">
        <v>-3.4880516396485803E-2</v>
      </c>
      <c r="D369" s="17"/>
      <c r="E369" s="17"/>
      <c r="F369" s="17"/>
      <c r="G369" s="17">
        <v>3.64</v>
      </c>
      <c r="H369" s="17">
        <v>23.391805943140699</v>
      </c>
      <c r="I369" s="17">
        <v>-0.75493703122645095</v>
      </c>
    </row>
    <row r="370" spans="1:9" x14ac:dyDescent="0.35">
      <c r="A370" s="17">
        <v>3.65</v>
      </c>
      <c r="B370" s="17">
        <v>16.357293597927899</v>
      </c>
      <c r="C370" s="17">
        <v>6.4623916706205306E-2</v>
      </c>
      <c r="D370" s="17"/>
      <c r="E370" s="17"/>
      <c r="F370" s="17"/>
      <c r="G370" s="17">
        <v>3.65</v>
      </c>
      <c r="H370" s="17">
        <v>24.846866007092402</v>
      </c>
      <c r="I370" s="17">
        <v>0.63145856301549896</v>
      </c>
    </row>
    <row r="371" spans="1:9" x14ac:dyDescent="0.35">
      <c r="A371" s="17">
        <v>3.66</v>
      </c>
      <c r="B371" s="17">
        <v>16.7576194674558</v>
      </c>
      <c r="C371" s="17">
        <v>0.52846190025137596</v>
      </c>
      <c r="D371" s="17"/>
      <c r="E371" s="17"/>
      <c r="F371" s="17"/>
      <c r="G371" s="17">
        <v>3.66</v>
      </c>
      <c r="H371" s="17">
        <v>24.654723069171698</v>
      </c>
      <c r="I371" s="17">
        <v>0.36063903356140198</v>
      </c>
    </row>
    <row r="372" spans="1:9" x14ac:dyDescent="0.35">
      <c r="A372" s="17">
        <v>3.67</v>
      </c>
      <c r="B372" s="17">
        <v>17.414217398430601</v>
      </c>
      <c r="C372" s="17">
        <v>0.14900061411850499</v>
      </c>
      <c r="D372" s="17"/>
      <c r="E372" s="17"/>
      <c r="F372" s="17"/>
      <c r="G372" s="17">
        <v>3.67</v>
      </c>
      <c r="H372" s="17">
        <v>25.568144074215201</v>
      </c>
      <c r="I372" s="17">
        <v>-3.5520243478385498</v>
      </c>
    </row>
    <row r="373" spans="1:9" x14ac:dyDescent="0.35">
      <c r="A373" s="17">
        <v>3.68</v>
      </c>
      <c r="B373" s="17">
        <v>17.055620695692799</v>
      </c>
      <c r="C373" s="17">
        <v>-0.30877686155936401</v>
      </c>
      <c r="D373" s="17"/>
      <c r="E373" s="17"/>
      <c r="F373" s="17"/>
      <c r="G373" s="17">
        <v>3.68</v>
      </c>
      <c r="H373" s="17">
        <v>17.550674373494601</v>
      </c>
      <c r="I373" s="17">
        <v>-2.7217552089587</v>
      </c>
    </row>
    <row r="374" spans="1:9" x14ac:dyDescent="0.35">
      <c r="A374" s="17">
        <v>3.69</v>
      </c>
      <c r="B374" s="17">
        <v>16.796663675311901</v>
      </c>
      <c r="C374" s="17">
        <v>0.265534840699791</v>
      </c>
      <c r="D374" s="17"/>
      <c r="E374" s="17"/>
      <c r="F374" s="17"/>
      <c r="G374" s="17">
        <v>3.69</v>
      </c>
      <c r="H374" s="17">
        <v>20.124633656297799</v>
      </c>
      <c r="I374" s="17">
        <v>1.0153763946559</v>
      </c>
    </row>
    <row r="375" spans="1:9" x14ac:dyDescent="0.35">
      <c r="A375" s="17">
        <v>3.7</v>
      </c>
      <c r="B375" s="17">
        <v>17.586690377092399</v>
      </c>
      <c r="C375" s="17">
        <v>0.31145077046919301</v>
      </c>
      <c r="D375" s="17"/>
      <c r="E375" s="17"/>
      <c r="F375" s="17"/>
      <c r="G375" s="17">
        <v>3.7</v>
      </c>
      <c r="H375" s="17">
        <v>19.581427162806399</v>
      </c>
      <c r="I375" s="17">
        <v>-0.35236694509229999</v>
      </c>
    </row>
    <row r="376" spans="1:9" x14ac:dyDescent="0.35">
      <c r="A376" s="17">
        <v>3.71</v>
      </c>
      <c r="B376" s="17">
        <v>17.419565216250302</v>
      </c>
      <c r="C376" s="17">
        <v>-0.30078399087111102</v>
      </c>
      <c r="D376" s="17"/>
      <c r="E376" s="17"/>
      <c r="F376" s="17"/>
      <c r="G376" s="17">
        <v>3.71</v>
      </c>
      <c r="H376" s="17">
        <v>19.4198997661132</v>
      </c>
      <c r="I376" s="17">
        <v>-1.4020479141642499</v>
      </c>
    </row>
    <row r="377" spans="1:9" x14ac:dyDescent="0.35">
      <c r="A377" s="17">
        <v>3.72</v>
      </c>
      <c r="B377" s="17">
        <v>16.985122395350199</v>
      </c>
      <c r="C377" s="17">
        <v>4.6503721274202599E-3</v>
      </c>
      <c r="D377" s="17"/>
      <c r="E377" s="17"/>
      <c r="F377" s="17"/>
      <c r="G377" s="17">
        <v>3.72</v>
      </c>
      <c r="H377" s="17">
        <v>16.7773313344779</v>
      </c>
      <c r="I377" s="17">
        <v>-2.7432862153327502</v>
      </c>
    </row>
    <row r="378" spans="1:9" x14ac:dyDescent="0.35">
      <c r="A378" s="17">
        <v>3.73</v>
      </c>
      <c r="B378" s="17">
        <v>17.4288659605051</v>
      </c>
      <c r="C378" s="17">
        <v>0.231599438404995</v>
      </c>
      <c r="D378" s="17"/>
      <c r="E378" s="17"/>
      <c r="F378" s="17"/>
      <c r="G378" s="17">
        <v>3.73</v>
      </c>
      <c r="H378" s="17">
        <v>13.9333273354477</v>
      </c>
      <c r="I378" s="17">
        <v>-1.7670751153119999</v>
      </c>
    </row>
    <row r="379" spans="1:9" x14ac:dyDescent="0.35">
      <c r="A379" s="17">
        <v>3.74</v>
      </c>
      <c r="B379" s="17">
        <v>17.4483212721602</v>
      </c>
      <c r="C379" s="17">
        <v>0.12624955607202001</v>
      </c>
      <c r="D379" s="17"/>
      <c r="E379" s="17"/>
      <c r="F379" s="17"/>
      <c r="G379" s="17">
        <v>3.74</v>
      </c>
      <c r="H379" s="17">
        <v>13.2431811038539</v>
      </c>
      <c r="I379" s="17">
        <v>-1.78213758100525</v>
      </c>
    </row>
    <row r="380" spans="1:9" x14ac:dyDescent="0.35">
      <c r="A380" s="17">
        <v>3.75</v>
      </c>
      <c r="B380" s="17">
        <v>17.6813650726492</v>
      </c>
      <c r="C380" s="17">
        <v>0.38486011826127098</v>
      </c>
      <c r="D380" s="17"/>
      <c r="E380" s="17"/>
      <c r="F380" s="17"/>
      <c r="G380" s="17">
        <v>3.75</v>
      </c>
      <c r="H380" s="17">
        <v>10.369052173437201</v>
      </c>
      <c r="I380" s="17">
        <v>-2.5924543627819001</v>
      </c>
    </row>
    <row r="381" spans="1:9" x14ac:dyDescent="0.35">
      <c r="A381" s="17">
        <v>3.76</v>
      </c>
      <c r="B381" s="17">
        <v>18.218041508682699</v>
      </c>
      <c r="C381" s="17">
        <v>0.12645937558231099</v>
      </c>
      <c r="D381" s="17"/>
      <c r="E381" s="17"/>
      <c r="F381" s="17"/>
      <c r="G381" s="17">
        <v>3.76</v>
      </c>
      <c r="H381" s="17">
        <v>8.0582723782901002</v>
      </c>
      <c r="I381" s="17">
        <v>-1.35037982971895</v>
      </c>
    </row>
    <row r="382" spans="1:9" x14ac:dyDescent="0.35">
      <c r="A382" s="17">
        <v>3.77</v>
      </c>
      <c r="B382" s="17">
        <v>17.9342838238138</v>
      </c>
      <c r="C382" s="17">
        <v>-0.45102805891911002</v>
      </c>
      <c r="D382" s="17"/>
      <c r="E382" s="17"/>
      <c r="F382" s="17"/>
      <c r="G382" s="17">
        <v>3.77</v>
      </c>
      <c r="H382" s="17">
        <v>7.6682925139993001</v>
      </c>
      <c r="I382" s="17">
        <v>-1.1726057973546999</v>
      </c>
    </row>
    <row r="383" spans="1:9" x14ac:dyDescent="0.35">
      <c r="A383" s="17">
        <v>3.78</v>
      </c>
      <c r="B383" s="17">
        <v>17.315985390844499</v>
      </c>
      <c r="C383" s="17">
        <v>1.57029816870402E-2</v>
      </c>
      <c r="D383" s="17"/>
      <c r="E383" s="17"/>
      <c r="F383" s="17"/>
      <c r="G383" s="17">
        <v>3.78</v>
      </c>
      <c r="H383" s="17">
        <v>5.7130607835807004</v>
      </c>
      <c r="I383" s="17">
        <v>-0.58368517905249995</v>
      </c>
    </row>
    <row r="384" spans="1:9" x14ac:dyDescent="0.35">
      <c r="A384" s="17">
        <v>3.79</v>
      </c>
      <c r="B384" s="17">
        <v>17.965689787187902</v>
      </c>
      <c r="C384" s="17">
        <v>-9.5430376584490204E-2</v>
      </c>
      <c r="D384" s="17"/>
      <c r="E384" s="17"/>
      <c r="F384" s="17"/>
      <c r="G384" s="17">
        <v>3.79</v>
      </c>
      <c r="H384" s="17">
        <v>6.5009221558943002</v>
      </c>
      <c r="I384" s="17">
        <v>0.16200997727155</v>
      </c>
    </row>
    <row r="385" spans="1:9" x14ac:dyDescent="0.35">
      <c r="A385" s="17">
        <v>3.8</v>
      </c>
      <c r="B385" s="17">
        <v>17.125124637675501</v>
      </c>
      <c r="C385" s="17">
        <v>5.7597047169933102</v>
      </c>
      <c r="D385" s="17"/>
      <c r="E385" s="17"/>
      <c r="F385" s="17"/>
      <c r="G385" s="17">
        <v>3.8</v>
      </c>
      <c r="H385" s="17">
        <v>6.0370807381237999</v>
      </c>
      <c r="I385" s="17">
        <v>0.84146751021300104</v>
      </c>
    </row>
    <row r="386" spans="1:9" x14ac:dyDescent="0.35">
      <c r="A386" s="17">
        <v>3.81</v>
      </c>
      <c r="B386" s="17">
        <v>29.485099221174501</v>
      </c>
      <c r="C386" s="17">
        <v>6.1333291942213801</v>
      </c>
      <c r="D386" s="17"/>
      <c r="E386" s="17"/>
      <c r="F386" s="17"/>
      <c r="G386" s="17">
        <v>3.81</v>
      </c>
      <c r="H386" s="17">
        <v>8.1838571763203003</v>
      </c>
      <c r="I386" s="17">
        <v>2.2033940643314498</v>
      </c>
    </row>
    <row r="387" spans="1:9" x14ac:dyDescent="0.35">
      <c r="A387" s="17">
        <v>3.82</v>
      </c>
      <c r="B387" s="17">
        <v>29.391783026118301</v>
      </c>
      <c r="C387" s="17">
        <v>0.20539135986859899</v>
      </c>
      <c r="D387" s="17"/>
      <c r="E387" s="17"/>
      <c r="F387" s="17"/>
      <c r="G387" s="17">
        <v>3.82</v>
      </c>
      <c r="H387" s="17">
        <v>10.443868866786699</v>
      </c>
      <c r="I387" s="17">
        <v>-0.38204740218904998</v>
      </c>
    </row>
    <row r="388" spans="1:9" x14ac:dyDescent="0.35">
      <c r="A388" s="17">
        <v>3.83</v>
      </c>
      <c r="B388" s="17">
        <v>29.8958819409117</v>
      </c>
      <c r="C388" s="17">
        <v>7.4395094820950206E-2</v>
      </c>
      <c r="D388" s="17"/>
      <c r="E388" s="17"/>
      <c r="F388" s="17"/>
      <c r="G388" s="17">
        <v>3.83</v>
      </c>
      <c r="H388" s="17">
        <v>7.4197623719422001</v>
      </c>
      <c r="I388" s="17">
        <v>0.679568135284351</v>
      </c>
    </row>
    <row r="389" spans="1:9" x14ac:dyDescent="0.35">
      <c r="A389" s="17">
        <v>3.84</v>
      </c>
      <c r="B389" s="17">
        <v>29.540573215760201</v>
      </c>
      <c r="C389" s="17">
        <v>-0.227751204819299</v>
      </c>
      <c r="D389" s="17"/>
      <c r="E389" s="17"/>
      <c r="F389" s="17"/>
      <c r="G389" s="17">
        <v>3.84</v>
      </c>
      <c r="H389" s="17">
        <v>11.803005137355401</v>
      </c>
      <c r="I389" s="17">
        <v>2.1182207370927002</v>
      </c>
    </row>
    <row r="390" spans="1:9" x14ac:dyDescent="0.35">
      <c r="A390" s="17">
        <v>3.85</v>
      </c>
      <c r="B390" s="17">
        <v>29.440379531273098</v>
      </c>
      <c r="C390" s="17">
        <v>-2.8552408337496598E-3</v>
      </c>
      <c r="D390" s="17"/>
      <c r="E390" s="17"/>
      <c r="F390" s="17"/>
      <c r="G390" s="17">
        <v>3.85</v>
      </c>
      <c r="H390" s="17">
        <v>11.6562038461276</v>
      </c>
      <c r="I390" s="17">
        <v>-0.440482542464601</v>
      </c>
    </row>
    <row r="391" spans="1:9" x14ac:dyDescent="0.35">
      <c r="A391" s="17">
        <v>3.86</v>
      </c>
      <c r="B391" s="17">
        <v>29.534862734092702</v>
      </c>
      <c r="C391" s="17">
        <v>-0.50639991325190103</v>
      </c>
      <c r="D391" s="17"/>
      <c r="E391" s="17"/>
      <c r="F391" s="17"/>
      <c r="G391" s="17">
        <v>3.86</v>
      </c>
      <c r="H391" s="17">
        <v>10.922040052426199</v>
      </c>
      <c r="I391" s="17">
        <v>-0.65881521075685101</v>
      </c>
    </row>
    <row r="392" spans="1:9" x14ac:dyDescent="0.35">
      <c r="A392" s="17">
        <v>3.87</v>
      </c>
      <c r="B392" s="17">
        <v>28.4275797047693</v>
      </c>
      <c r="C392" s="17">
        <v>-0.74338739015724897</v>
      </c>
      <c r="D392" s="17"/>
      <c r="E392" s="17"/>
      <c r="F392" s="17"/>
      <c r="G392" s="17">
        <v>3.87</v>
      </c>
      <c r="H392" s="17">
        <v>10.3385734246139</v>
      </c>
      <c r="I392" s="17">
        <v>-1.4651829411795501</v>
      </c>
    </row>
    <row r="393" spans="1:9" x14ac:dyDescent="0.35">
      <c r="A393" s="17">
        <v>3.88</v>
      </c>
      <c r="B393" s="17">
        <v>28.0480879537782</v>
      </c>
      <c r="C393" s="17">
        <v>-0.52604197102134997</v>
      </c>
      <c r="D393" s="17"/>
      <c r="E393" s="17"/>
      <c r="F393" s="17"/>
      <c r="G393" s="17">
        <v>3.88</v>
      </c>
      <c r="H393" s="17">
        <v>7.9916741700670997</v>
      </c>
      <c r="I393" s="17">
        <v>-1.2099534226677</v>
      </c>
    </row>
    <row r="394" spans="1:9" x14ac:dyDescent="0.35">
      <c r="A394" s="17">
        <v>3.89</v>
      </c>
      <c r="B394" s="17">
        <v>27.375495762726601</v>
      </c>
      <c r="C394" s="17">
        <v>0.197317693329598</v>
      </c>
      <c r="D394" s="17"/>
      <c r="E394" s="17"/>
      <c r="F394" s="17"/>
      <c r="G394" s="17">
        <v>3.89</v>
      </c>
      <c r="H394" s="17">
        <v>7.9186665792784998</v>
      </c>
      <c r="I394" s="17">
        <v>-0.50223239026660105</v>
      </c>
    </row>
    <row r="395" spans="1:9" x14ac:dyDescent="0.35">
      <c r="A395" s="17">
        <v>3.9</v>
      </c>
      <c r="B395" s="17">
        <v>28.4427233404374</v>
      </c>
      <c r="C395" s="17">
        <v>0.49140123973954902</v>
      </c>
      <c r="D395" s="17"/>
      <c r="E395" s="17"/>
      <c r="F395" s="17"/>
      <c r="G395" s="17">
        <v>3.9</v>
      </c>
      <c r="H395" s="17">
        <v>6.9872093895339003</v>
      </c>
      <c r="I395" s="17">
        <v>-0.375023782158449</v>
      </c>
    </row>
    <row r="396" spans="1:9" x14ac:dyDescent="0.35">
      <c r="A396" s="17">
        <v>3.91</v>
      </c>
      <c r="B396" s="17">
        <v>28.358298242205699</v>
      </c>
      <c r="C396" s="17">
        <v>0.42626697883385101</v>
      </c>
      <c r="D396" s="17"/>
      <c r="E396" s="17"/>
      <c r="F396" s="17"/>
      <c r="G396" s="17">
        <v>3.91</v>
      </c>
      <c r="H396" s="17">
        <v>7.1686190149615996</v>
      </c>
      <c r="I396" s="17">
        <v>-0.1220854689213</v>
      </c>
    </row>
    <row r="397" spans="1:9" x14ac:dyDescent="0.35">
      <c r="A397" s="17">
        <v>3.92</v>
      </c>
      <c r="B397" s="17">
        <v>29.295257298105099</v>
      </c>
      <c r="C397" s="17">
        <v>0.38894461471534902</v>
      </c>
      <c r="D397" s="17"/>
      <c r="E397" s="17"/>
      <c r="F397" s="17"/>
      <c r="G397" s="17">
        <v>3.92</v>
      </c>
      <c r="H397" s="17">
        <v>6.7430384516912998</v>
      </c>
      <c r="I397" s="17">
        <v>-0.41713968478555002</v>
      </c>
    </row>
    <row r="398" spans="1:9" x14ac:dyDescent="0.35">
      <c r="A398" s="17">
        <v>3.93</v>
      </c>
      <c r="B398" s="17">
        <v>29.136187471636401</v>
      </c>
      <c r="C398" s="17">
        <v>0.15007577283215001</v>
      </c>
      <c r="D398" s="17"/>
      <c r="E398" s="17"/>
      <c r="F398" s="17"/>
      <c r="G398" s="17">
        <v>3.93</v>
      </c>
      <c r="H398" s="17">
        <v>6.3343396453905001</v>
      </c>
      <c r="I398" s="17">
        <v>0.51311562294545099</v>
      </c>
    </row>
    <row r="399" spans="1:9" x14ac:dyDescent="0.35">
      <c r="A399" s="17">
        <v>3.94</v>
      </c>
      <c r="B399" s="17">
        <v>29.595408843769398</v>
      </c>
      <c r="C399" s="17">
        <v>0.35404514233275097</v>
      </c>
      <c r="D399" s="17"/>
      <c r="E399" s="17"/>
      <c r="F399" s="17"/>
      <c r="G399" s="17">
        <v>3.94</v>
      </c>
      <c r="H399" s="17">
        <v>7.7692696975822004</v>
      </c>
      <c r="I399" s="17">
        <v>1.30840006763445</v>
      </c>
    </row>
    <row r="400" spans="1:9" x14ac:dyDescent="0.35">
      <c r="A400" s="17">
        <v>3.95</v>
      </c>
      <c r="B400" s="17">
        <v>29.844277756301899</v>
      </c>
      <c r="C400" s="17">
        <v>0.31067125155965097</v>
      </c>
      <c r="D400" s="17"/>
      <c r="E400" s="17"/>
      <c r="F400" s="17"/>
      <c r="G400" s="17">
        <v>3.95</v>
      </c>
      <c r="H400" s="17">
        <v>8.9511397806593997</v>
      </c>
      <c r="I400" s="17">
        <v>0.77438773921094906</v>
      </c>
    </row>
    <row r="401" spans="1:9" x14ac:dyDescent="0.35">
      <c r="A401" s="17">
        <v>3.96</v>
      </c>
      <c r="B401" s="17">
        <v>30.216751346888699</v>
      </c>
      <c r="C401" s="17">
        <v>8.4916816728298997E-2</v>
      </c>
      <c r="D401" s="17"/>
      <c r="E401" s="17"/>
      <c r="F401" s="17"/>
      <c r="G401" s="17">
        <v>3.96</v>
      </c>
      <c r="H401" s="17">
        <v>9.3180451760040999</v>
      </c>
      <c r="I401" s="17">
        <v>0.21806245141899999</v>
      </c>
    </row>
    <row r="402" spans="1:9" x14ac:dyDescent="0.35">
      <c r="A402" s="17">
        <v>3.97</v>
      </c>
      <c r="B402" s="17">
        <v>30.014111389758501</v>
      </c>
      <c r="C402" s="17">
        <v>-0.35012678841360101</v>
      </c>
      <c r="D402" s="17"/>
      <c r="E402" s="17"/>
      <c r="F402" s="17"/>
      <c r="G402" s="17">
        <v>3.97</v>
      </c>
      <c r="H402" s="17">
        <v>9.3872646834973992</v>
      </c>
      <c r="I402" s="17">
        <v>-0.35997376789379998</v>
      </c>
    </row>
    <row r="403" spans="1:9" x14ac:dyDescent="0.35">
      <c r="A403" s="17">
        <v>3.98</v>
      </c>
      <c r="B403" s="17">
        <v>29.516497770061498</v>
      </c>
      <c r="C403" s="17">
        <v>-0.41848249810069799</v>
      </c>
      <c r="D403" s="17"/>
      <c r="E403" s="17"/>
      <c r="F403" s="17"/>
      <c r="G403" s="17">
        <v>3.98</v>
      </c>
      <c r="H403" s="17">
        <v>8.5980976402164995</v>
      </c>
      <c r="I403" s="17">
        <v>-2.6867640600199801E-2</v>
      </c>
    </row>
    <row r="404" spans="1:9" x14ac:dyDescent="0.35">
      <c r="A404" s="17">
        <v>3.99</v>
      </c>
      <c r="B404" s="17">
        <v>29.177146393557098</v>
      </c>
      <c r="C404" s="17">
        <v>-0.63099757654405098</v>
      </c>
      <c r="D404" s="17"/>
      <c r="E404" s="17"/>
      <c r="F404" s="17"/>
      <c r="G404" s="17">
        <v>3.99</v>
      </c>
      <c r="H404" s="17">
        <v>9.3335294022969997</v>
      </c>
      <c r="I404" s="17">
        <v>-7.5281217067999498E-3</v>
      </c>
    </row>
    <row r="405" spans="1:9" x14ac:dyDescent="0.35">
      <c r="A405" s="17">
        <v>4</v>
      </c>
      <c r="B405" s="17">
        <v>28.254502616973401</v>
      </c>
      <c r="C405" s="17">
        <v>-0.35561565292355002</v>
      </c>
      <c r="D405" s="17"/>
      <c r="E405" s="17"/>
      <c r="F405" s="17"/>
      <c r="G405" s="17">
        <v>4</v>
      </c>
      <c r="H405" s="17">
        <v>8.5830413968028996</v>
      </c>
      <c r="I405" s="17">
        <v>-0.20775382259150099</v>
      </c>
    </row>
    <row r="406" spans="1:9" x14ac:dyDescent="0.35">
      <c r="A406" s="17">
        <v>4.01</v>
      </c>
      <c r="B406" s="17">
        <v>28.465915087709998</v>
      </c>
      <c r="C406" s="17">
        <v>8.2372195441351395E-2</v>
      </c>
      <c r="D406" s="17"/>
      <c r="E406" s="17"/>
      <c r="F406" s="17"/>
      <c r="G406" s="17">
        <v>4.01</v>
      </c>
      <c r="H406" s="17">
        <v>8.9180217571139995</v>
      </c>
      <c r="I406" s="17">
        <v>0.31179760330370099</v>
      </c>
    </row>
    <row r="407" spans="1:9" x14ac:dyDescent="0.35">
      <c r="A407" s="17">
        <v>4.0199999999999996</v>
      </c>
      <c r="B407" s="17">
        <v>28.4192470078561</v>
      </c>
      <c r="C407" s="17">
        <v>0.14564436854044899</v>
      </c>
      <c r="D407" s="17"/>
      <c r="E407" s="17"/>
      <c r="F407" s="17"/>
      <c r="G407" s="17">
        <v>4.0199999999999996</v>
      </c>
      <c r="H407" s="17">
        <v>9.2066366034103009</v>
      </c>
      <c r="I407" s="17">
        <v>-0.25613104683905003</v>
      </c>
    </row>
    <row r="408" spans="1:9" x14ac:dyDescent="0.35">
      <c r="A408" s="17">
        <v>4.03</v>
      </c>
      <c r="B408" s="17">
        <v>28.757203824790899</v>
      </c>
      <c r="C408" s="17">
        <v>0.24661442826720001</v>
      </c>
      <c r="D408" s="17"/>
      <c r="E408" s="17"/>
      <c r="F408" s="17"/>
      <c r="G408" s="17">
        <v>4.03</v>
      </c>
      <c r="H408" s="17">
        <v>8.4057596634358998</v>
      </c>
      <c r="I408" s="17">
        <v>0.14216722706989901</v>
      </c>
    </row>
    <row r="409" spans="1:9" x14ac:dyDescent="0.35">
      <c r="A409" s="17">
        <v>4.04</v>
      </c>
      <c r="B409" s="17">
        <v>28.912475864390501</v>
      </c>
      <c r="C409" s="17">
        <v>0.13066351949754901</v>
      </c>
      <c r="D409" s="17"/>
      <c r="E409" s="17"/>
      <c r="F409" s="17"/>
      <c r="G409" s="17">
        <v>4.04</v>
      </c>
      <c r="H409" s="17">
        <v>9.4909710575500998</v>
      </c>
      <c r="I409" s="17">
        <v>-8.0553065007549704E-2</v>
      </c>
    </row>
    <row r="410" spans="1:9" x14ac:dyDescent="0.35">
      <c r="A410" s="17">
        <v>4.05</v>
      </c>
      <c r="B410" s="17">
        <v>29.018530863786001</v>
      </c>
      <c r="C410" s="17">
        <v>-0.15343852136719999</v>
      </c>
      <c r="D410" s="17"/>
      <c r="E410" s="17"/>
      <c r="F410" s="17"/>
      <c r="G410" s="17">
        <v>4.05</v>
      </c>
      <c r="H410" s="17">
        <v>8.2446535334208004</v>
      </c>
      <c r="I410" s="17">
        <v>-0.74839856735824895</v>
      </c>
    </row>
    <row r="411" spans="1:9" x14ac:dyDescent="0.35">
      <c r="A411" s="17">
        <v>4.0599999999999996</v>
      </c>
      <c r="B411" s="17">
        <v>28.605598821656098</v>
      </c>
      <c r="C411" s="17">
        <v>-0.31803954502120002</v>
      </c>
      <c r="D411" s="17"/>
      <c r="E411" s="17"/>
      <c r="F411" s="17"/>
      <c r="G411" s="17">
        <v>4.0599999999999996</v>
      </c>
      <c r="H411" s="17">
        <v>7.9941739228335997</v>
      </c>
      <c r="I411" s="17">
        <v>0.93440939152095004</v>
      </c>
    </row>
    <row r="412" spans="1:9" x14ac:dyDescent="0.35">
      <c r="A412" s="17">
        <v>4.07</v>
      </c>
      <c r="B412" s="17">
        <v>28.3824517737436</v>
      </c>
      <c r="C412" s="17">
        <v>-0.113772830299851</v>
      </c>
      <c r="D412" s="17"/>
      <c r="E412" s="17"/>
      <c r="F412" s="17"/>
      <c r="G412" s="17">
        <v>4.07</v>
      </c>
      <c r="H412" s="17">
        <v>10.113472316462699</v>
      </c>
      <c r="I412" s="17">
        <v>0.92414240205815001</v>
      </c>
    </row>
    <row r="413" spans="1:9" x14ac:dyDescent="0.35">
      <c r="A413" s="17">
        <v>4.08</v>
      </c>
      <c r="B413" s="17">
        <v>28.3780531610564</v>
      </c>
      <c r="C413" s="17">
        <v>0.29756607914080002</v>
      </c>
      <c r="D413" s="17"/>
      <c r="E413" s="17"/>
      <c r="F413" s="17"/>
      <c r="G413" s="17">
        <v>4.08</v>
      </c>
      <c r="H413" s="17">
        <v>9.8424587269499</v>
      </c>
      <c r="I413" s="17">
        <v>-0.96095198753529898</v>
      </c>
    </row>
    <row r="414" spans="1:9" x14ac:dyDescent="0.35">
      <c r="A414" s="17">
        <v>4.09</v>
      </c>
      <c r="B414" s="17">
        <v>28.977583932025201</v>
      </c>
      <c r="C414" s="17">
        <v>0.41385556964874898</v>
      </c>
      <c r="D414" s="17"/>
      <c r="E414" s="17"/>
      <c r="F414" s="17"/>
      <c r="G414" s="17">
        <v>4.09</v>
      </c>
      <c r="H414" s="17">
        <v>8.1915683413921005</v>
      </c>
      <c r="I414" s="17">
        <v>-0.85373817655555095</v>
      </c>
    </row>
    <row r="415" spans="1:9" x14ac:dyDescent="0.35">
      <c r="A415" s="17">
        <v>4.0999999999999996</v>
      </c>
      <c r="B415" s="17">
        <v>29.205764300353898</v>
      </c>
      <c r="C415" s="17">
        <v>0.28659454415300101</v>
      </c>
      <c r="D415" s="17"/>
      <c r="E415" s="17"/>
      <c r="F415" s="17"/>
      <c r="G415" s="17">
        <v>4.0999999999999996</v>
      </c>
      <c r="H415" s="17">
        <v>8.1349823738388007</v>
      </c>
      <c r="I415" s="17">
        <v>0.12908932856465</v>
      </c>
    </row>
    <row r="416" spans="1:9" x14ac:dyDescent="0.35">
      <c r="A416" s="17">
        <v>4.1100000000000003</v>
      </c>
      <c r="B416" s="17">
        <v>29.550773020331199</v>
      </c>
      <c r="C416" s="17">
        <v>0.34500871997730098</v>
      </c>
      <c r="D416" s="17"/>
      <c r="E416" s="17"/>
      <c r="F416" s="17"/>
      <c r="G416" s="17">
        <v>4.1100000000000003</v>
      </c>
      <c r="H416" s="17">
        <v>8.4497469985214</v>
      </c>
      <c r="I416" s="17">
        <v>0.86451537811974999</v>
      </c>
    </row>
    <row r="417" spans="1:9" x14ac:dyDescent="0.35">
      <c r="A417" s="17"/>
      <c r="B417" s="17"/>
      <c r="C417" s="17"/>
      <c r="D417" s="17"/>
      <c r="E417" s="17"/>
      <c r="F417" s="17"/>
      <c r="G417" s="17">
        <v>4.12</v>
      </c>
      <c r="H417" s="17">
        <v>9.8640131300783001</v>
      </c>
      <c r="I417" s="17">
        <v>-1.3112287984000701E-2</v>
      </c>
    </row>
    <row r="418" spans="1:9" x14ac:dyDescent="0.35">
      <c r="A418" s="17"/>
      <c r="B418" s="17"/>
      <c r="C418" s="17"/>
      <c r="D418" s="17"/>
      <c r="E418" s="17"/>
      <c r="F418" s="17"/>
      <c r="G418" s="17">
        <v>4.13</v>
      </c>
      <c r="H418" s="17">
        <v>8.4235224225534004</v>
      </c>
      <c r="I418" s="17">
        <v>-0.87101754615110005</v>
      </c>
    </row>
    <row r="419" spans="1:9" x14ac:dyDescent="0.35">
      <c r="A419" s="17"/>
      <c r="B419" s="17"/>
      <c r="C419" s="17"/>
      <c r="D419" s="17"/>
      <c r="E419" s="17"/>
      <c r="F419" s="17"/>
      <c r="G419" s="17">
        <v>4.1399999999999997</v>
      </c>
      <c r="H419" s="17">
        <v>8.1219780377761008</v>
      </c>
      <c r="I419" s="17">
        <v>4.9236328862450697E-2</v>
      </c>
    </row>
    <row r="420" spans="1:9" x14ac:dyDescent="0.35">
      <c r="A420" s="17"/>
      <c r="B420" s="17"/>
      <c r="C420" s="17"/>
      <c r="D420" s="17"/>
      <c r="E420" s="17"/>
      <c r="F420" s="17"/>
      <c r="G420" s="17">
        <v>4.1500000000000004</v>
      </c>
      <c r="H420" s="17">
        <v>8.5219950802783</v>
      </c>
      <c r="I420" s="17">
        <v>0.33375507782174901</v>
      </c>
    </row>
    <row r="421" spans="1:9" x14ac:dyDescent="0.35">
      <c r="A421" s="17"/>
      <c r="B421" s="17"/>
      <c r="C421" s="17"/>
      <c r="D421" s="17"/>
      <c r="E421" s="17"/>
      <c r="F421" s="17"/>
      <c r="G421" s="17">
        <v>4.16</v>
      </c>
      <c r="H421" s="17">
        <v>8.7894881934196007</v>
      </c>
      <c r="I421" s="17">
        <v>0.98721502028895003</v>
      </c>
    </row>
    <row r="422" spans="1:9" x14ac:dyDescent="0.35">
      <c r="A422" s="17"/>
      <c r="B422" s="17"/>
      <c r="C422" s="17"/>
      <c r="D422" s="17"/>
      <c r="E422" s="17"/>
      <c r="F422" s="17"/>
      <c r="G422" s="17">
        <v>4.17</v>
      </c>
      <c r="H422" s="17">
        <v>10.4964251208562</v>
      </c>
      <c r="I422" s="17">
        <v>0.95003773429010097</v>
      </c>
    </row>
    <row r="423" spans="1:9" x14ac:dyDescent="0.35">
      <c r="A423" s="17"/>
      <c r="B423" s="17"/>
      <c r="C423" s="17"/>
      <c r="D423" s="17"/>
      <c r="E423" s="17"/>
      <c r="F423" s="17"/>
      <c r="G423" s="17">
        <v>4.18</v>
      </c>
      <c r="H423" s="17">
        <v>10.6895636619998</v>
      </c>
      <c r="I423" s="17">
        <v>-0.66809963246549997</v>
      </c>
    </row>
    <row r="424" spans="1:9" x14ac:dyDescent="0.35">
      <c r="A424" s="17"/>
      <c r="B424" s="17"/>
      <c r="C424" s="17"/>
      <c r="D424" s="17"/>
      <c r="E424" s="17"/>
      <c r="F424" s="17"/>
      <c r="G424" s="17">
        <v>4.1900000000000004</v>
      </c>
      <c r="H424" s="17">
        <v>9.1602258559251997</v>
      </c>
      <c r="I424" s="17">
        <v>0.1044865741171</v>
      </c>
    </row>
    <row r="425" spans="1:9" x14ac:dyDescent="0.35">
      <c r="A425" s="17"/>
      <c r="B425" s="17"/>
      <c r="C425" s="17"/>
      <c r="D425" s="17"/>
      <c r="E425" s="17"/>
      <c r="F425" s="17"/>
      <c r="G425" s="17">
        <v>4.2</v>
      </c>
      <c r="H425" s="17">
        <v>10.898536810234001</v>
      </c>
      <c r="I425" s="17">
        <v>-0.24218906527145001</v>
      </c>
    </row>
    <row r="426" spans="1:9" x14ac:dyDescent="0.35">
      <c r="A426" s="17"/>
      <c r="B426" s="17"/>
      <c r="C426" s="17"/>
      <c r="D426" s="17"/>
      <c r="E426" s="17"/>
      <c r="F426" s="17"/>
      <c r="G426" s="17">
        <v>4.21</v>
      </c>
      <c r="H426" s="17">
        <v>8.6758477253822992</v>
      </c>
      <c r="I426" s="17">
        <v>-0.33277336748125003</v>
      </c>
    </row>
    <row r="427" spans="1:9" x14ac:dyDescent="0.35">
      <c r="A427" s="17"/>
      <c r="B427" s="17"/>
      <c r="C427" s="17"/>
      <c r="D427" s="17"/>
      <c r="E427" s="17"/>
      <c r="F427" s="17"/>
      <c r="G427" s="17">
        <v>4.22</v>
      </c>
      <c r="H427" s="17">
        <v>10.2329900752715</v>
      </c>
      <c r="I427" s="17">
        <v>0.98558035411489997</v>
      </c>
    </row>
    <row r="428" spans="1:9" x14ac:dyDescent="0.35">
      <c r="A428" s="17"/>
      <c r="B428" s="17"/>
      <c r="C428" s="17"/>
      <c r="D428" s="17"/>
      <c r="E428" s="17"/>
      <c r="F428" s="17"/>
      <c r="G428" s="17">
        <v>4.2300000000000004</v>
      </c>
      <c r="H428" s="17">
        <v>10.6470084336121</v>
      </c>
      <c r="I428" s="17">
        <v>0.13320078829054999</v>
      </c>
    </row>
    <row r="429" spans="1:9" x14ac:dyDescent="0.35">
      <c r="A429" s="17"/>
      <c r="B429" s="17"/>
      <c r="C429" s="17"/>
      <c r="D429" s="17"/>
      <c r="E429" s="17"/>
      <c r="F429" s="17"/>
      <c r="G429" s="17">
        <v>4.24</v>
      </c>
      <c r="H429" s="17">
        <v>10.4993916518526</v>
      </c>
      <c r="I429" s="17">
        <v>3.9636991573800601E-2</v>
      </c>
    </row>
    <row r="430" spans="1:9" x14ac:dyDescent="0.35">
      <c r="A430" s="17"/>
      <c r="B430" s="17"/>
      <c r="C430" s="17"/>
      <c r="D430" s="17"/>
      <c r="E430" s="17"/>
      <c r="F430" s="17"/>
      <c r="G430" s="17">
        <v>4.25</v>
      </c>
      <c r="H430" s="17">
        <v>10.7262824167597</v>
      </c>
      <c r="I430" s="17">
        <v>-0.77079217715394999</v>
      </c>
    </row>
    <row r="431" spans="1:9" x14ac:dyDescent="0.35">
      <c r="A431" s="17"/>
      <c r="B431" s="17"/>
      <c r="C431" s="17"/>
      <c r="D431" s="17"/>
      <c r="E431" s="17"/>
      <c r="F431" s="17"/>
      <c r="G431" s="17">
        <v>4.26</v>
      </c>
      <c r="H431" s="17">
        <v>8.9578072975447007</v>
      </c>
      <c r="I431" s="17">
        <v>-4.4897563906300099E-2</v>
      </c>
    </row>
    <row r="432" spans="1:9" x14ac:dyDescent="0.35">
      <c r="A432" s="17"/>
      <c r="B432" s="17"/>
      <c r="C432" s="17"/>
      <c r="D432" s="17"/>
      <c r="E432" s="17"/>
      <c r="F432" s="17"/>
      <c r="G432" s="17">
        <v>4.2699999999999996</v>
      </c>
      <c r="H432" s="17">
        <v>10.6364872889471</v>
      </c>
      <c r="I432" s="17">
        <v>-1.32749925227991E-2</v>
      </c>
    </row>
    <row r="433" spans="1:9" x14ac:dyDescent="0.35">
      <c r="A433" s="17"/>
      <c r="B433" s="17"/>
      <c r="C433" s="17"/>
      <c r="D433" s="17"/>
      <c r="E433" s="17"/>
      <c r="F433" s="17"/>
      <c r="G433" s="17">
        <v>4.28</v>
      </c>
      <c r="H433" s="17">
        <v>8.9312573124991008</v>
      </c>
      <c r="I433" s="17">
        <v>6.7042499027150995E-2</v>
      </c>
    </row>
    <row r="434" spans="1:9" x14ac:dyDescent="0.35">
      <c r="A434" s="17"/>
      <c r="B434" s="17"/>
      <c r="C434" s="17"/>
      <c r="D434" s="17"/>
      <c r="E434" s="17"/>
      <c r="F434" s="17"/>
      <c r="G434" s="17">
        <v>4.29</v>
      </c>
      <c r="H434" s="17">
        <v>10.7705722870014</v>
      </c>
      <c r="I434" s="17">
        <v>4.8432322577399503E-2</v>
      </c>
    </row>
    <row r="435" spans="1:9" x14ac:dyDescent="0.35">
      <c r="A435" s="17"/>
      <c r="B435" s="17"/>
      <c r="C435" s="17"/>
      <c r="D435" s="17"/>
      <c r="E435" s="17"/>
      <c r="F435" s="17"/>
      <c r="G435" s="17">
        <v>4.3</v>
      </c>
      <c r="H435" s="17">
        <v>9.0281219576538998</v>
      </c>
      <c r="I435" s="17">
        <v>7.1984474916400004E-2</v>
      </c>
    </row>
    <row r="436" spans="1:9" x14ac:dyDescent="0.35">
      <c r="A436" s="17"/>
      <c r="B436" s="17"/>
      <c r="C436" s="17"/>
      <c r="D436" s="17"/>
      <c r="E436" s="17"/>
      <c r="F436" s="17"/>
      <c r="G436" s="17">
        <v>4.3099999999999996</v>
      </c>
      <c r="H436" s="17">
        <v>10.9145412368342</v>
      </c>
      <c r="I436" s="17">
        <v>0.13730558185719999</v>
      </c>
    </row>
    <row r="437" spans="1:9" x14ac:dyDescent="0.35">
      <c r="A437" s="17"/>
      <c r="B437" s="17"/>
      <c r="C437" s="17"/>
      <c r="D437" s="17"/>
      <c r="E437" s="17"/>
      <c r="F437" s="17"/>
      <c r="G437" s="17">
        <v>4.32</v>
      </c>
      <c r="H437" s="17">
        <v>9.3027331213683002</v>
      </c>
      <c r="I437" s="17">
        <v>-0.86934373348265104</v>
      </c>
    </row>
    <row r="438" spans="1:9" x14ac:dyDescent="0.35">
      <c r="A438" s="17"/>
      <c r="B438" s="17"/>
      <c r="C438" s="17"/>
      <c r="D438" s="17"/>
      <c r="E438" s="17"/>
      <c r="F438" s="17"/>
      <c r="G438" s="17">
        <v>4.33</v>
      </c>
      <c r="H438" s="17">
        <v>9.1758537698688993</v>
      </c>
      <c r="I438" s="17">
        <v>3.8329740343199303E-2</v>
      </c>
    </row>
    <row r="439" spans="1:9" x14ac:dyDescent="0.35">
      <c r="A439" s="17"/>
      <c r="B439" s="17"/>
      <c r="C439" s="17"/>
      <c r="D439" s="17"/>
      <c r="E439" s="17"/>
      <c r="F439" s="17"/>
      <c r="G439" s="17">
        <v>4.34</v>
      </c>
      <c r="H439" s="17">
        <v>9.3793926020547005</v>
      </c>
      <c r="I439" s="17">
        <v>0.26481350619505101</v>
      </c>
    </row>
    <row r="440" spans="1:9" x14ac:dyDescent="0.35">
      <c r="A440" s="17"/>
      <c r="B440" s="17"/>
      <c r="C440" s="17"/>
      <c r="D440" s="17"/>
      <c r="E440" s="17"/>
      <c r="F440" s="17"/>
      <c r="G440" s="17">
        <v>4.3499999999999996</v>
      </c>
      <c r="H440" s="17">
        <v>9.7054807822590003</v>
      </c>
      <c r="I440" s="17">
        <v>9.1465483341901105E-2</v>
      </c>
    </row>
    <row r="441" spans="1:9" x14ac:dyDescent="0.35">
      <c r="A441" s="17"/>
      <c r="B441" s="17"/>
      <c r="C441" s="17"/>
      <c r="D441" s="17"/>
      <c r="E441" s="17"/>
      <c r="F441" s="17"/>
      <c r="G441" s="17">
        <v>4.3600000000000003</v>
      </c>
      <c r="H441" s="17">
        <v>9.5623235687385009</v>
      </c>
      <c r="I441" s="17">
        <v>5.8611456561600099E-2</v>
      </c>
    </row>
    <row r="442" spans="1:9" x14ac:dyDescent="0.35">
      <c r="A442" s="17"/>
      <c r="B442" s="17"/>
      <c r="C442" s="17"/>
      <c r="D442" s="17"/>
      <c r="E442" s="17"/>
      <c r="F442" s="17"/>
      <c r="G442" s="17">
        <v>4.37</v>
      </c>
      <c r="H442" s="17">
        <v>9.8227036953822005</v>
      </c>
      <c r="I442" s="17">
        <v>0.119217966102299</v>
      </c>
    </row>
    <row r="443" spans="1:9" x14ac:dyDescent="0.35">
      <c r="A443" s="17"/>
      <c r="B443" s="17"/>
      <c r="C443" s="17"/>
      <c r="D443" s="17"/>
      <c r="E443" s="17"/>
      <c r="F443" s="17"/>
      <c r="G443" s="17">
        <v>4.38</v>
      </c>
      <c r="H443" s="17">
        <v>9.8007595009430997</v>
      </c>
      <c r="I443" s="17">
        <v>0.111141664854349</v>
      </c>
    </row>
    <row r="444" spans="1:9" x14ac:dyDescent="0.35">
      <c r="A444" s="17"/>
      <c r="B444" s="17"/>
      <c r="C444" s="17"/>
      <c r="D444" s="17"/>
      <c r="E444" s="17"/>
      <c r="F444" s="17"/>
      <c r="G444" s="17">
        <v>4.3899999999999997</v>
      </c>
      <c r="H444" s="17">
        <v>10.044987025090901</v>
      </c>
      <c r="I444" s="17">
        <v>0.24612293352065101</v>
      </c>
    </row>
    <row r="445" spans="1:9" x14ac:dyDescent="0.35">
      <c r="A445" s="17"/>
      <c r="B445" s="17"/>
      <c r="C445" s="17"/>
      <c r="D445" s="17"/>
      <c r="E445" s="17"/>
      <c r="F445" s="17"/>
      <c r="G445" s="17">
        <v>4.4000000000000004</v>
      </c>
      <c r="H445" s="17">
        <v>10.293005367984399</v>
      </c>
      <c r="I445" s="17">
        <v>0.203807806552151</v>
      </c>
    </row>
    <row r="446" spans="1:9" x14ac:dyDescent="0.35">
      <c r="A446" s="17"/>
      <c r="B446" s="17"/>
      <c r="C446" s="17"/>
      <c r="D446" s="17"/>
      <c r="E446" s="17"/>
      <c r="F446" s="17"/>
      <c r="G446" s="17">
        <v>4.41</v>
      </c>
      <c r="H446" s="17">
        <v>10.4526026381952</v>
      </c>
      <c r="I446" s="17">
        <v>0.260156332372249</v>
      </c>
    </row>
    <row r="447" spans="1:9" x14ac:dyDescent="0.35">
      <c r="A447" s="17"/>
      <c r="B447" s="17"/>
      <c r="C447" s="17"/>
      <c r="D447" s="17"/>
      <c r="E447" s="17"/>
      <c r="F447" s="17"/>
      <c r="G447" s="17">
        <v>4.42</v>
      </c>
      <c r="H447" s="17">
        <v>10.813318032728899</v>
      </c>
      <c r="I447" s="17">
        <v>0.25658767161669999</v>
      </c>
    </row>
    <row r="448" spans="1:9" x14ac:dyDescent="0.35">
      <c r="A448" s="17"/>
      <c r="B448" s="17"/>
      <c r="C448" s="17"/>
      <c r="D448" s="17"/>
      <c r="E448" s="17"/>
      <c r="F448" s="17"/>
      <c r="G448" s="17">
        <v>4.43</v>
      </c>
      <c r="H448" s="17">
        <v>10.9657779814286</v>
      </c>
      <c r="I448" s="17">
        <v>0.191553236423051</v>
      </c>
    </row>
    <row r="449" spans="1:9" x14ac:dyDescent="0.35">
      <c r="A449" s="17"/>
      <c r="B449" s="17"/>
      <c r="C449" s="17"/>
      <c r="D449" s="17"/>
      <c r="E449" s="17"/>
      <c r="F449" s="17"/>
      <c r="G449" s="17">
        <v>4.4400000000000004</v>
      </c>
      <c r="H449" s="17">
        <v>11.196424505574999</v>
      </c>
      <c r="I449" s="17">
        <v>0.16304166430560099</v>
      </c>
    </row>
    <row r="450" spans="1:9" x14ac:dyDescent="0.35">
      <c r="A450" s="17"/>
      <c r="B450" s="17"/>
      <c r="C450" s="17"/>
      <c r="D450" s="17"/>
      <c r="E450" s="17"/>
      <c r="F450" s="17"/>
      <c r="G450" s="17">
        <v>4.45</v>
      </c>
      <c r="H450" s="17">
        <v>11.291861310039801</v>
      </c>
      <c r="I450" s="17">
        <v>-0.34536726086024999</v>
      </c>
    </row>
    <row r="451" spans="1:9" x14ac:dyDescent="0.35">
      <c r="A451" s="17"/>
      <c r="B451" s="17"/>
      <c r="C451" s="17"/>
      <c r="D451" s="17"/>
      <c r="E451" s="17"/>
      <c r="F451" s="17"/>
      <c r="G451" s="17">
        <v>4.46</v>
      </c>
      <c r="H451" s="17">
        <v>10.5056899838545</v>
      </c>
      <c r="I451" s="17">
        <v>0.69124682249095004</v>
      </c>
    </row>
    <row r="452" spans="1:9" x14ac:dyDescent="0.35">
      <c r="A452" s="17"/>
      <c r="B452" s="17"/>
      <c r="C452" s="17"/>
      <c r="D452" s="17"/>
      <c r="E452" s="17"/>
      <c r="F452" s="17"/>
      <c r="G452" s="17">
        <v>4.47</v>
      </c>
      <c r="H452" s="17">
        <v>12.6743549550217</v>
      </c>
      <c r="I452" s="17">
        <v>0.58754224281035095</v>
      </c>
    </row>
    <row r="453" spans="1:9" x14ac:dyDescent="0.35">
      <c r="A453" s="17"/>
      <c r="B453" s="17"/>
      <c r="C453" s="17"/>
      <c r="D453" s="17"/>
      <c r="E453" s="17"/>
      <c r="F453" s="17"/>
      <c r="G453" s="17">
        <v>4.4800000000000004</v>
      </c>
      <c r="H453" s="17">
        <v>11.6807744694752</v>
      </c>
      <c r="I453" s="17">
        <v>0.14848843848509899</v>
      </c>
    </row>
    <row r="454" spans="1:9" x14ac:dyDescent="0.35">
      <c r="A454" s="17"/>
      <c r="B454" s="17"/>
      <c r="C454" s="17"/>
      <c r="D454" s="17"/>
      <c r="E454" s="17"/>
      <c r="F454" s="17"/>
      <c r="G454" s="17">
        <v>4.49</v>
      </c>
      <c r="H454" s="17">
        <v>12.9713318319919</v>
      </c>
      <c r="I454" s="17">
        <v>0.71926872151249899</v>
      </c>
    </row>
    <row r="455" spans="1:9" x14ac:dyDescent="0.35">
      <c r="A455" s="17"/>
      <c r="B455" s="17"/>
      <c r="C455" s="17"/>
      <c r="D455" s="17"/>
      <c r="E455" s="17"/>
      <c r="F455" s="17"/>
      <c r="G455" s="17">
        <v>4.5</v>
      </c>
      <c r="H455" s="17">
        <v>13.1193119125002</v>
      </c>
      <c r="I455" s="17">
        <v>0.23073268225840099</v>
      </c>
    </row>
    <row r="456" spans="1:9" x14ac:dyDescent="0.35">
      <c r="A456" s="17"/>
      <c r="B456" s="17"/>
      <c r="C456" s="17"/>
      <c r="D456" s="17"/>
      <c r="E456" s="17"/>
      <c r="F456" s="17"/>
      <c r="G456" s="17">
        <v>4.51</v>
      </c>
      <c r="H456" s="17">
        <v>13.4327971965087</v>
      </c>
      <c r="I456" s="17">
        <v>-0.31620230756154999</v>
      </c>
    </row>
    <row r="457" spans="1:9" x14ac:dyDescent="0.35">
      <c r="A457" s="17"/>
      <c r="B457" s="17"/>
      <c r="C457" s="17"/>
      <c r="D457" s="17"/>
      <c r="E457" s="17"/>
      <c r="F457" s="17"/>
      <c r="G457" s="17">
        <v>4.5199999999999996</v>
      </c>
      <c r="H457" s="17">
        <v>12.486907297377099</v>
      </c>
      <c r="I457" s="17">
        <v>-0.71397374982204898</v>
      </c>
    </row>
    <row r="458" spans="1:9" x14ac:dyDescent="0.35">
      <c r="A458" s="17"/>
      <c r="B458" s="17"/>
      <c r="C458" s="17"/>
      <c r="D458" s="17"/>
      <c r="E458" s="17"/>
      <c r="F458" s="17"/>
      <c r="G458" s="17">
        <v>4.53</v>
      </c>
      <c r="H458" s="17">
        <v>12.0048496968646</v>
      </c>
      <c r="I458" s="17">
        <v>-0.15010334160325001</v>
      </c>
    </row>
    <row r="459" spans="1:9" x14ac:dyDescent="0.35">
      <c r="A459" s="17"/>
      <c r="B459" s="17"/>
      <c r="C459" s="17"/>
      <c r="D459" s="17"/>
      <c r="E459" s="17"/>
      <c r="F459" s="17"/>
      <c r="G459" s="17">
        <v>4.54</v>
      </c>
      <c r="H459" s="17">
        <v>12.186700614170601</v>
      </c>
      <c r="I459" s="17">
        <v>0.231833785310949</v>
      </c>
    </row>
    <row r="460" spans="1:9" x14ac:dyDescent="0.35">
      <c r="A460" s="17"/>
      <c r="B460" s="17"/>
      <c r="C460" s="17"/>
      <c r="D460" s="17"/>
      <c r="E460" s="17"/>
      <c r="F460" s="17"/>
      <c r="G460" s="17">
        <v>4.55</v>
      </c>
      <c r="H460" s="17">
        <v>12.468517267486501</v>
      </c>
      <c r="I460" s="17">
        <v>0.23817396760290099</v>
      </c>
    </row>
    <row r="461" spans="1:9" x14ac:dyDescent="0.35">
      <c r="A461" s="17"/>
      <c r="B461" s="17"/>
      <c r="C461" s="17"/>
      <c r="D461" s="17"/>
      <c r="E461" s="17"/>
      <c r="F461" s="17"/>
      <c r="G461" s="17">
        <v>4.5599999999999996</v>
      </c>
      <c r="H461" s="17">
        <v>12.6630485493764</v>
      </c>
      <c r="I461" s="17">
        <v>0.1744872344767</v>
      </c>
    </row>
    <row r="462" spans="1:9" x14ac:dyDescent="0.35">
      <c r="A462" s="17"/>
      <c r="B462" s="17"/>
      <c r="C462" s="17"/>
      <c r="D462" s="17"/>
      <c r="E462" s="17"/>
      <c r="F462" s="17"/>
      <c r="G462" s="17">
        <v>4.57</v>
      </c>
      <c r="H462" s="17">
        <v>12.8174917364399</v>
      </c>
      <c r="I462" s="17">
        <v>1.2947913536968501</v>
      </c>
    </row>
    <row r="463" spans="1:9" x14ac:dyDescent="0.35">
      <c r="A463" s="17"/>
      <c r="B463" s="17"/>
      <c r="C463" s="17"/>
      <c r="D463" s="17"/>
      <c r="E463" s="17"/>
      <c r="F463" s="17"/>
      <c r="G463" s="17">
        <v>4.58</v>
      </c>
      <c r="H463" s="17">
        <v>15.252631256770099</v>
      </c>
      <c r="I463" s="17">
        <v>0.31435539834639997</v>
      </c>
    </row>
    <row r="464" spans="1:9" x14ac:dyDescent="0.35">
      <c r="A464" s="17"/>
      <c r="B464" s="17"/>
      <c r="C464" s="17"/>
      <c r="D464" s="17"/>
      <c r="E464" s="17"/>
      <c r="F464" s="17"/>
      <c r="G464" s="17">
        <v>4.59</v>
      </c>
      <c r="H464" s="17">
        <v>13.4462025331327</v>
      </c>
      <c r="I464" s="17">
        <v>0.25940892926145098</v>
      </c>
    </row>
    <row r="465" spans="1:9" x14ac:dyDescent="0.35">
      <c r="A465" s="17"/>
      <c r="B465" s="17"/>
      <c r="C465" s="17"/>
      <c r="D465" s="17"/>
      <c r="E465" s="17"/>
      <c r="F465" s="17"/>
      <c r="G465" s="17">
        <v>4.5999999999999996</v>
      </c>
      <c r="H465" s="17">
        <v>15.771449115293001</v>
      </c>
      <c r="I465" s="17">
        <v>0.84175809323009998</v>
      </c>
    </row>
    <row r="466" spans="1:9" x14ac:dyDescent="0.35">
      <c r="A466" s="17"/>
      <c r="B466" s="17"/>
      <c r="C466" s="17"/>
      <c r="D466" s="17"/>
      <c r="E466" s="17"/>
      <c r="F466" s="17"/>
      <c r="G466" s="17">
        <v>4.6100000000000003</v>
      </c>
      <c r="H466" s="17">
        <v>15.129718719592899</v>
      </c>
      <c r="I466" s="17">
        <v>0.16548853514789799</v>
      </c>
    </row>
    <row r="467" spans="1:9" x14ac:dyDescent="0.35">
      <c r="A467" s="17"/>
      <c r="B467" s="17"/>
      <c r="C467" s="17"/>
      <c r="D467" s="17"/>
      <c r="E467" s="17"/>
      <c r="F467" s="17"/>
      <c r="G467" s="17">
        <v>4.62</v>
      </c>
      <c r="H467" s="17">
        <v>16.102426185588801</v>
      </c>
      <c r="I467" s="17">
        <v>0.93060428881965196</v>
      </c>
    </row>
    <row r="468" spans="1:9" x14ac:dyDescent="0.35">
      <c r="A468" s="17"/>
      <c r="B468" s="17"/>
      <c r="C468" s="17"/>
      <c r="D468" s="17"/>
      <c r="E468" s="17"/>
      <c r="F468" s="17"/>
      <c r="G468" s="17">
        <v>4.63</v>
      </c>
      <c r="H468" s="17">
        <v>16.990927297232201</v>
      </c>
      <c r="I468" s="17">
        <v>0.66533696200280101</v>
      </c>
    </row>
    <row r="469" spans="1:9" x14ac:dyDescent="0.35">
      <c r="A469" s="17"/>
      <c r="B469" s="17"/>
      <c r="C469" s="17"/>
      <c r="D469" s="17"/>
      <c r="E469" s="17"/>
      <c r="F469" s="17"/>
      <c r="G469" s="17">
        <v>4.6399999999999997</v>
      </c>
      <c r="H469" s="17">
        <v>17.433100109594399</v>
      </c>
      <c r="I469" s="17">
        <v>0.52115167527449902</v>
      </c>
    </row>
    <row r="470" spans="1:9" x14ac:dyDescent="0.35">
      <c r="A470" s="17"/>
      <c r="B470" s="17"/>
      <c r="C470" s="17"/>
      <c r="D470" s="17"/>
      <c r="E470" s="17"/>
      <c r="F470" s="17"/>
      <c r="G470" s="17">
        <v>4.6500000000000004</v>
      </c>
      <c r="H470" s="17">
        <v>18.033230647781199</v>
      </c>
      <c r="I470" s="17">
        <v>0.24079514947445099</v>
      </c>
    </row>
    <row r="471" spans="1:9" x14ac:dyDescent="0.35">
      <c r="A471" s="17"/>
      <c r="B471" s="17"/>
      <c r="C471" s="17"/>
      <c r="D471" s="17"/>
      <c r="E471" s="17"/>
      <c r="F471" s="17"/>
      <c r="G471" s="17">
        <v>4.66</v>
      </c>
      <c r="H471" s="17">
        <v>17.914690408543301</v>
      </c>
      <c r="I471" s="17">
        <v>0.44437931573369799</v>
      </c>
    </row>
    <row r="472" spans="1:9" x14ac:dyDescent="0.35">
      <c r="A472" s="17"/>
      <c r="B472" s="17"/>
      <c r="C472" s="17"/>
      <c r="D472" s="17"/>
      <c r="E472" s="17"/>
      <c r="F472" s="17"/>
      <c r="G472" s="17">
        <v>4.67</v>
      </c>
      <c r="H472" s="17">
        <v>18.921989279248599</v>
      </c>
      <c r="I472" s="17">
        <v>0.68757313725040003</v>
      </c>
    </row>
    <row r="473" spans="1:9" x14ac:dyDescent="0.35">
      <c r="A473" s="17"/>
      <c r="B473" s="17"/>
      <c r="C473" s="17"/>
      <c r="D473" s="17"/>
      <c r="E473" s="17"/>
      <c r="F473" s="17"/>
      <c r="G473" s="17">
        <v>4.68</v>
      </c>
      <c r="H473" s="17">
        <v>19.289836683044101</v>
      </c>
      <c r="I473" s="17">
        <v>0.86195470494485005</v>
      </c>
    </row>
    <row r="474" spans="1:9" x14ac:dyDescent="0.35">
      <c r="A474" s="17"/>
      <c r="B474" s="17"/>
      <c r="C474" s="17"/>
      <c r="D474" s="17"/>
      <c r="E474" s="17"/>
      <c r="F474" s="17"/>
      <c r="G474" s="17">
        <v>4.6900000000000004</v>
      </c>
      <c r="H474" s="17">
        <v>20.645898689138299</v>
      </c>
      <c r="I474" s="17">
        <v>1.2915714635932001</v>
      </c>
    </row>
    <row r="475" spans="1:9" x14ac:dyDescent="0.35">
      <c r="A475" s="17"/>
      <c r="B475" s="17"/>
      <c r="C475" s="17"/>
      <c r="D475" s="17"/>
      <c r="E475" s="17"/>
      <c r="F475" s="17"/>
      <c r="G475" s="17">
        <v>4.7</v>
      </c>
      <c r="H475" s="17">
        <v>21.872979610230502</v>
      </c>
      <c r="I475" s="17">
        <v>0.75285005389750004</v>
      </c>
    </row>
    <row r="476" spans="1:9" x14ac:dyDescent="0.35">
      <c r="A476" s="17"/>
      <c r="B476" s="17"/>
      <c r="C476" s="17"/>
      <c r="D476" s="17"/>
      <c r="E476" s="17"/>
      <c r="F476" s="17"/>
      <c r="G476" s="17">
        <v>4.71</v>
      </c>
      <c r="H476" s="17">
        <v>22.1515987969333</v>
      </c>
      <c r="I476" s="17">
        <v>0.144458562596949</v>
      </c>
    </row>
    <row r="477" spans="1:9" x14ac:dyDescent="0.35">
      <c r="A477" s="17"/>
      <c r="B477" s="17"/>
      <c r="C477" s="17"/>
      <c r="D477" s="17"/>
      <c r="E477" s="17"/>
      <c r="F477" s="17"/>
      <c r="G477" s="17">
        <v>4.72</v>
      </c>
      <c r="H477" s="17">
        <v>22.161896735424399</v>
      </c>
      <c r="I477" s="17">
        <v>0.48655019849284997</v>
      </c>
    </row>
    <row r="478" spans="1:9" x14ac:dyDescent="0.35">
      <c r="A478" s="17"/>
      <c r="B478" s="17"/>
      <c r="C478" s="17"/>
      <c r="D478" s="17"/>
      <c r="E478" s="17"/>
      <c r="F478" s="17"/>
      <c r="G478" s="17">
        <v>4.7300000000000004</v>
      </c>
      <c r="H478" s="17">
        <v>23.124699193919</v>
      </c>
      <c r="I478" s="17">
        <v>0.56820897823640204</v>
      </c>
    </row>
    <row r="479" spans="1:9" x14ac:dyDescent="0.35">
      <c r="A479" s="17"/>
      <c r="B479" s="17"/>
      <c r="C479" s="17"/>
      <c r="D479" s="17"/>
      <c r="E479" s="17"/>
      <c r="F479" s="17"/>
      <c r="G479" s="17">
        <v>4.74</v>
      </c>
      <c r="H479" s="17">
        <v>23.2983146918972</v>
      </c>
      <c r="I479" s="17">
        <v>-0.49258497217154901</v>
      </c>
    </row>
    <row r="480" spans="1:9" x14ac:dyDescent="0.35">
      <c r="A480" s="17"/>
      <c r="B480" s="17"/>
      <c r="C480" s="17"/>
      <c r="D480" s="17"/>
      <c r="E480" s="17"/>
      <c r="F480" s="17"/>
      <c r="G480" s="17">
        <v>4.75</v>
      </c>
      <c r="H480" s="17">
        <v>22.139529249575901</v>
      </c>
      <c r="I480" s="17">
        <v>-0.18071300571315199</v>
      </c>
    </row>
    <row r="481" spans="1:9" x14ac:dyDescent="0.35">
      <c r="A481" s="17"/>
      <c r="B481" s="17"/>
      <c r="C481" s="17"/>
      <c r="D481" s="17"/>
      <c r="E481" s="17"/>
      <c r="F481" s="17"/>
      <c r="G481" s="17">
        <v>4.76</v>
      </c>
      <c r="H481" s="17">
        <v>22.936888680470901</v>
      </c>
      <c r="I481" s="17">
        <v>-0.59516659788770099</v>
      </c>
    </row>
    <row r="482" spans="1:9" x14ac:dyDescent="0.35">
      <c r="A482" s="17"/>
      <c r="B482" s="17"/>
      <c r="C482" s="17"/>
      <c r="D482" s="17"/>
      <c r="E482" s="17"/>
      <c r="F482" s="17"/>
      <c r="G482" s="17">
        <v>4.7699999999999996</v>
      </c>
      <c r="H482" s="17">
        <v>20.949196053800499</v>
      </c>
      <c r="I482" s="17">
        <v>-2.3684985640274498</v>
      </c>
    </row>
    <row r="483" spans="1:9" x14ac:dyDescent="0.35">
      <c r="A483" s="17"/>
      <c r="B483" s="17"/>
      <c r="C483" s="17"/>
      <c r="D483" s="17"/>
      <c r="E483" s="17"/>
      <c r="F483" s="17"/>
      <c r="G483" s="17">
        <v>4.78</v>
      </c>
      <c r="H483" s="17">
        <v>18.199891552415998</v>
      </c>
      <c r="I483" s="17">
        <v>-0.1924451416205</v>
      </c>
    </row>
    <row r="484" spans="1:9" x14ac:dyDescent="0.35">
      <c r="A484" s="17"/>
      <c r="B484" s="17"/>
      <c r="C484" s="17"/>
      <c r="D484" s="17"/>
      <c r="E484" s="17"/>
      <c r="F484" s="17"/>
      <c r="G484" s="17">
        <v>4.79</v>
      </c>
      <c r="H484" s="17">
        <v>20.5643057705595</v>
      </c>
      <c r="I484" s="17">
        <v>0.62085703702829798</v>
      </c>
    </row>
    <row r="485" spans="1:9" x14ac:dyDescent="0.35">
      <c r="A485" s="17"/>
      <c r="B485" s="17"/>
      <c r="C485" s="17"/>
      <c r="D485" s="17"/>
      <c r="E485" s="17"/>
      <c r="F485" s="17"/>
      <c r="G485" s="17">
        <v>4.8</v>
      </c>
      <c r="H485" s="17">
        <v>19.441605626472601</v>
      </c>
      <c r="I485" s="17">
        <v>0.17138533979795101</v>
      </c>
    </row>
    <row r="486" spans="1:9" x14ac:dyDescent="0.35">
      <c r="A486" s="17"/>
      <c r="B486" s="17"/>
      <c r="C486" s="17"/>
      <c r="D486" s="17"/>
      <c r="E486" s="17"/>
      <c r="F486" s="17"/>
      <c r="G486" s="17">
        <v>4.8099999999999996</v>
      </c>
      <c r="H486" s="17">
        <v>20.907076450155401</v>
      </c>
      <c r="I486" s="17">
        <v>0.76655968802305097</v>
      </c>
    </row>
    <row r="487" spans="1:9" x14ac:dyDescent="0.35">
      <c r="A487" s="17"/>
      <c r="B487" s="17"/>
      <c r="C487" s="17"/>
      <c r="D487" s="17"/>
      <c r="E487" s="17"/>
      <c r="F487" s="17"/>
      <c r="G487" s="17">
        <v>4.82</v>
      </c>
      <c r="H487" s="17">
        <v>20.974725002518699</v>
      </c>
      <c r="I487" s="17">
        <v>0.18941436036995199</v>
      </c>
    </row>
    <row r="488" spans="1:9" x14ac:dyDescent="0.35">
      <c r="A488" s="17"/>
      <c r="B488" s="17"/>
      <c r="C488" s="17"/>
      <c r="D488" s="17"/>
      <c r="E488" s="17"/>
      <c r="F488" s="17"/>
      <c r="G488" s="17">
        <v>4.83</v>
      </c>
      <c r="H488" s="17">
        <v>21.285905170895301</v>
      </c>
      <c r="I488" s="17">
        <v>0.49229365433189898</v>
      </c>
    </row>
    <row r="489" spans="1:9" x14ac:dyDescent="0.35">
      <c r="A489" s="17"/>
      <c r="B489" s="17"/>
      <c r="C489" s="17"/>
      <c r="D489" s="17"/>
      <c r="E489" s="17"/>
      <c r="F489" s="17"/>
      <c r="G489" s="17">
        <v>4.84</v>
      </c>
      <c r="H489" s="17">
        <v>21.959312311182501</v>
      </c>
      <c r="I489" s="17">
        <v>0.285238083322497</v>
      </c>
    </row>
    <row r="490" spans="1:9" x14ac:dyDescent="0.35">
      <c r="A490" s="17"/>
      <c r="B490" s="17"/>
      <c r="C490" s="17"/>
      <c r="D490" s="17"/>
      <c r="E490" s="17"/>
      <c r="F490" s="17"/>
      <c r="G490" s="17">
        <v>4.8499999999999996</v>
      </c>
      <c r="H490" s="17">
        <v>21.856381337540299</v>
      </c>
      <c r="I490" s="17">
        <v>0.265395176853851</v>
      </c>
    </row>
    <row r="491" spans="1:9" x14ac:dyDescent="0.35">
      <c r="A491" s="17"/>
      <c r="B491" s="17"/>
      <c r="C491" s="17"/>
      <c r="D491" s="17"/>
      <c r="E491" s="17"/>
      <c r="F491" s="17"/>
      <c r="G491" s="17">
        <v>4.8600000000000003</v>
      </c>
      <c r="H491" s="17">
        <v>22.490102664890198</v>
      </c>
      <c r="I491" s="17">
        <v>0.66958839103735102</v>
      </c>
    </row>
    <row r="492" spans="1:9" x14ac:dyDescent="0.35">
      <c r="A492" s="17"/>
      <c r="B492" s="17"/>
      <c r="C492" s="17"/>
      <c r="D492" s="17"/>
      <c r="E492" s="17"/>
      <c r="F492" s="17"/>
      <c r="G492" s="17">
        <v>4.87</v>
      </c>
      <c r="H492" s="17">
        <v>23.195558119615001</v>
      </c>
      <c r="I492" s="17">
        <v>1.1192692985271999</v>
      </c>
    </row>
    <row r="493" spans="1:9" x14ac:dyDescent="0.35">
      <c r="A493" s="17"/>
      <c r="B493" s="17"/>
      <c r="C493" s="17"/>
      <c r="D493" s="17"/>
      <c r="E493" s="17"/>
      <c r="F493" s="17"/>
      <c r="G493" s="17">
        <v>4.88</v>
      </c>
      <c r="H493" s="17">
        <v>24.728641261944599</v>
      </c>
      <c r="I493" s="17">
        <v>0.874230081034302</v>
      </c>
    </row>
    <row r="494" spans="1:9" x14ac:dyDescent="0.35">
      <c r="A494" s="17"/>
      <c r="B494" s="17"/>
      <c r="C494" s="17"/>
      <c r="D494" s="17"/>
      <c r="E494" s="17"/>
      <c r="F494" s="17"/>
      <c r="G494" s="17">
        <v>4.8899999999999997</v>
      </c>
      <c r="H494" s="17">
        <v>24.944018281683601</v>
      </c>
      <c r="I494" s="17">
        <v>0.34703349864409799</v>
      </c>
    </row>
    <row r="495" spans="1:9" x14ac:dyDescent="0.35">
      <c r="A495" s="17"/>
      <c r="B495" s="17"/>
      <c r="C495" s="17"/>
      <c r="D495" s="17"/>
      <c r="E495" s="17"/>
      <c r="F495" s="17"/>
      <c r="G495" s="17">
        <v>4.9000000000000004</v>
      </c>
      <c r="H495" s="17">
        <v>25.422708259232799</v>
      </c>
      <c r="I495" s="17">
        <v>0.249867196719951</v>
      </c>
    </row>
    <row r="496" spans="1:9" x14ac:dyDescent="0.35">
      <c r="A496" s="17"/>
      <c r="B496" s="17"/>
      <c r="C496" s="17"/>
      <c r="D496" s="17"/>
      <c r="E496" s="17"/>
      <c r="F496" s="17"/>
      <c r="G496" s="17">
        <v>4.91</v>
      </c>
      <c r="H496" s="17">
        <v>25.443752675123498</v>
      </c>
      <c r="I496" s="17">
        <v>-1.5840804546687</v>
      </c>
    </row>
    <row r="497" spans="1:9" x14ac:dyDescent="0.35">
      <c r="A497" s="17"/>
      <c r="B497" s="17"/>
      <c r="C497" s="17"/>
      <c r="D497" s="17"/>
      <c r="E497" s="17"/>
      <c r="F497" s="17"/>
      <c r="G497" s="17">
        <v>4.92</v>
      </c>
      <c r="H497" s="17">
        <v>22.2545473498954</v>
      </c>
      <c r="I497" s="17">
        <v>-0.20826635156690201</v>
      </c>
    </row>
    <row r="498" spans="1:9" x14ac:dyDescent="0.35">
      <c r="A498" s="17"/>
      <c r="B498" s="17"/>
      <c r="C498" s="17"/>
      <c r="D498" s="17"/>
      <c r="E498" s="17"/>
      <c r="F498" s="17"/>
      <c r="G498" s="17">
        <v>4.93</v>
      </c>
      <c r="H498" s="17">
        <v>25.027219971989702</v>
      </c>
      <c r="I498" s="17">
        <v>0.88207802719954698</v>
      </c>
    </row>
    <row r="499" spans="1:9" x14ac:dyDescent="0.35">
      <c r="A499" s="17"/>
      <c r="B499" s="17"/>
      <c r="C499" s="17"/>
      <c r="D499" s="17"/>
      <c r="E499" s="17"/>
      <c r="F499" s="17"/>
      <c r="G499" s="17">
        <v>4.9400000000000004</v>
      </c>
      <c r="H499" s="17">
        <v>24.018703404294499</v>
      </c>
      <c r="I499" s="17">
        <v>-0.18221046789620099</v>
      </c>
    </row>
    <row r="500" spans="1:9" x14ac:dyDescent="0.35">
      <c r="A500" s="17"/>
      <c r="B500" s="17"/>
      <c r="C500" s="17"/>
      <c r="D500" s="17"/>
      <c r="E500" s="17"/>
      <c r="F500" s="17"/>
      <c r="G500" s="17">
        <v>4.95</v>
      </c>
      <c r="H500" s="17">
        <v>24.662799036197299</v>
      </c>
      <c r="I500" s="17">
        <v>0.17898442036020201</v>
      </c>
    </row>
    <row r="501" spans="1:9" x14ac:dyDescent="0.35">
      <c r="A501" s="17"/>
      <c r="B501" s="17"/>
      <c r="C501" s="17"/>
      <c r="D501" s="17"/>
      <c r="E501" s="17"/>
      <c r="F501" s="17"/>
      <c r="G501" s="17">
        <v>4.96</v>
      </c>
      <c r="H501" s="17">
        <v>24.376672245014898</v>
      </c>
      <c r="I501" s="17">
        <v>2.7905833788328001</v>
      </c>
    </row>
    <row r="502" spans="1:9" x14ac:dyDescent="0.35">
      <c r="A502" s="17"/>
      <c r="B502" s="17"/>
      <c r="C502" s="17"/>
      <c r="D502" s="17"/>
      <c r="E502" s="17"/>
      <c r="F502" s="17"/>
      <c r="G502" s="17">
        <v>4.97</v>
      </c>
      <c r="H502" s="17">
        <v>30.243965793862898</v>
      </c>
      <c r="I502" s="17">
        <v>2.7116126373728999</v>
      </c>
    </row>
    <row r="503" spans="1:9" x14ac:dyDescent="0.35">
      <c r="A503" s="17"/>
      <c r="B503" s="17"/>
      <c r="C503" s="17"/>
      <c r="D503" s="17"/>
      <c r="E503" s="17"/>
      <c r="F503" s="17"/>
      <c r="G503" s="17">
        <v>4.9800000000000004</v>
      </c>
      <c r="H503" s="17">
        <v>29.799897519760702</v>
      </c>
      <c r="I503" s="17">
        <v>1.3284084763814501</v>
      </c>
    </row>
    <row r="504" spans="1:9" x14ac:dyDescent="0.35">
      <c r="A504" s="17"/>
      <c r="B504" s="17"/>
      <c r="C504" s="17"/>
      <c r="D504" s="17"/>
      <c r="E504" s="17"/>
      <c r="F504" s="17"/>
      <c r="G504" s="17">
        <v>4.99</v>
      </c>
      <c r="H504" s="17">
        <v>32.900782746625801</v>
      </c>
      <c r="I504" s="17">
        <v>1.3325633283261999</v>
      </c>
    </row>
    <row r="505" spans="1:9" x14ac:dyDescent="0.35">
      <c r="A505" s="17"/>
      <c r="B505" s="17"/>
      <c r="C505" s="17"/>
      <c r="D505" s="17"/>
      <c r="E505" s="17"/>
      <c r="F505" s="17"/>
      <c r="G505" s="17">
        <v>5</v>
      </c>
      <c r="H505" s="17">
        <v>32.465024176413102</v>
      </c>
      <c r="I505" s="17">
        <v>-1.2447493680949</v>
      </c>
    </row>
    <row r="506" spans="1:9" x14ac:dyDescent="0.35">
      <c r="A506" s="17"/>
      <c r="B506" s="17"/>
      <c r="C506" s="17"/>
      <c r="D506" s="17"/>
      <c r="E506" s="17"/>
      <c r="F506" s="17"/>
      <c r="G506" s="17">
        <v>5.01</v>
      </c>
      <c r="H506" s="17">
        <v>30.411284010435999</v>
      </c>
      <c r="I506" s="17">
        <v>-2.6038107793847498</v>
      </c>
    </row>
    <row r="507" spans="1:9" x14ac:dyDescent="0.35">
      <c r="A507" s="17"/>
      <c r="B507" s="17"/>
      <c r="C507" s="17"/>
      <c r="D507" s="17"/>
      <c r="E507" s="17"/>
      <c r="F507" s="17"/>
      <c r="G507" s="17">
        <v>5.0199999999999996</v>
      </c>
      <c r="H507" s="17">
        <v>27.257402617643599</v>
      </c>
      <c r="I507" s="17">
        <v>-1.6268409884974</v>
      </c>
    </row>
    <row r="508" spans="1:9" x14ac:dyDescent="0.35">
      <c r="A508" s="17"/>
      <c r="B508" s="17"/>
      <c r="C508" s="17"/>
      <c r="D508" s="17"/>
      <c r="E508" s="17"/>
      <c r="F508" s="17"/>
      <c r="G508" s="17">
        <v>5.03</v>
      </c>
      <c r="H508" s="17">
        <v>27.157602033441201</v>
      </c>
      <c r="I508" s="17">
        <v>1.8417399282508999</v>
      </c>
    </row>
    <row r="509" spans="1:9" x14ac:dyDescent="0.35">
      <c r="A509" s="17"/>
      <c r="B509" s="17"/>
      <c r="C509" s="17"/>
      <c r="D509" s="17"/>
      <c r="E509" s="17"/>
      <c r="F509" s="17"/>
      <c r="G509" s="17">
        <v>5.04</v>
      </c>
      <c r="H509" s="17">
        <v>30.9408824741454</v>
      </c>
      <c r="I509" s="17">
        <v>0.66240465053685005</v>
      </c>
    </row>
    <row r="510" spans="1:9" x14ac:dyDescent="0.35">
      <c r="A510" s="17"/>
      <c r="B510" s="17"/>
      <c r="C510" s="17"/>
      <c r="D510" s="17"/>
      <c r="E510" s="17"/>
      <c r="F510" s="17"/>
      <c r="G510" s="17">
        <v>5.05</v>
      </c>
      <c r="H510" s="17">
        <v>28.4824113345149</v>
      </c>
      <c r="I510" s="17">
        <v>-1.6027770827057499</v>
      </c>
    </row>
    <row r="511" spans="1:9" x14ac:dyDescent="0.35">
      <c r="A511" s="17"/>
      <c r="B511" s="17"/>
      <c r="C511" s="17"/>
      <c r="D511" s="17"/>
      <c r="E511" s="17"/>
      <c r="F511" s="17"/>
      <c r="G511" s="17">
        <v>5.0599999999999996</v>
      </c>
      <c r="H511" s="17">
        <v>27.735328308733902</v>
      </c>
      <c r="I511" s="17">
        <v>-1.2936350349932</v>
      </c>
    </row>
    <row r="512" spans="1:9" x14ac:dyDescent="0.35">
      <c r="A512" s="17"/>
      <c r="B512" s="17"/>
      <c r="C512" s="17"/>
      <c r="D512" s="17"/>
      <c r="E512" s="17"/>
      <c r="F512" s="17"/>
      <c r="G512" s="17">
        <v>5.07</v>
      </c>
      <c r="H512" s="17">
        <v>25.895141264528501</v>
      </c>
      <c r="I512" s="17">
        <v>-1.1504608481959</v>
      </c>
    </row>
    <row r="513" spans="1:9" x14ac:dyDescent="0.35">
      <c r="A513" s="17"/>
      <c r="B513" s="17"/>
      <c r="C513" s="17"/>
      <c r="D513" s="17"/>
      <c r="E513" s="17"/>
      <c r="F513" s="17"/>
      <c r="G513" s="17">
        <v>5.08</v>
      </c>
      <c r="H513" s="17">
        <v>25.434406612342102</v>
      </c>
      <c r="I513" s="17">
        <v>0.20214303913384801</v>
      </c>
    </row>
    <row r="514" spans="1:9" x14ac:dyDescent="0.35">
      <c r="A514" s="17"/>
      <c r="B514" s="17"/>
      <c r="C514" s="17"/>
      <c r="D514" s="17"/>
      <c r="E514" s="17"/>
      <c r="F514" s="17"/>
      <c r="G514" s="17">
        <v>5.09</v>
      </c>
      <c r="H514" s="17">
        <v>26.2994273427962</v>
      </c>
      <c r="I514" s="17">
        <v>3.4295172299311001</v>
      </c>
    </row>
    <row r="515" spans="1:9" x14ac:dyDescent="0.35">
      <c r="A515" s="17"/>
      <c r="B515" s="17"/>
      <c r="C515" s="17"/>
      <c r="D515" s="17"/>
      <c r="E515" s="17"/>
      <c r="F515" s="17"/>
      <c r="G515" s="17">
        <v>5.0999999999999996</v>
      </c>
      <c r="H515" s="17">
        <v>32.293441072204303</v>
      </c>
      <c r="I515" s="17">
        <v>2.5697476538603499</v>
      </c>
    </row>
    <row r="516" spans="1:9" x14ac:dyDescent="0.35">
      <c r="A516" s="17"/>
      <c r="B516" s="17"/>
      <c r="C516" s="17"/>
      <c r="D516" s="17"/>
      <c r="E516" s="17"/>
      <c r="F516" s="17"/>
      <c r="G516" s="17">
        <v>5.1100000000000003</v>
      </c>
      <c r="H516" s="17">
        <v>31.438922650516901</v>
      </c>
      <c r="I516" s="17">
        <v>8.1947874822748901E-2</v>
      </c>
    </row>
    <row r="517" spans="1:9" x14ac:dyDescent="0.35">
      <c r="A517" s="17"/>
      <c r="B517" s="17"/>
      <c r="C517" s="17"/>
      <c r="D517" s="17"/>
      <c r="E517" s="17"/>
      <c r="F517" s="17"/>
      <c r="G517" s="17">
        <v>5.12</v>
      </c>
      <c r="H517" s="17">
        <v>32.4573368218498</v>
      </c>
      <c r="I517" s="17">
        <v>0.65743944094200002</v>
      </c>
    </row>
    <row r="518" spans="1:9" x14ac:dyDescent="0.35">
      <c r="A518" s="17"/>
      <c r="B518" s="17"/>
      <c r="C518" s="17"/>
      <c r="D518" s="17"/>
      <c r="E518" s="17"/>
      <c r="F518" s="17"/>
      <c r="G518" s="17">
        <v>5.13</v>
      </c>
      <c r="H518" s="17">
        <v>32.7538015324009</v>
      </c>
      <c r="I518" s="17">
        <v>-0.59093202893829799</v>
      </c>
    </row>
    <row r="519" spans="1:9" x14ac:dyDescent="0.35">
      <c r="A519" s="17"/>
      <c r="B519" s="17"/>
      <c r="C519" s="17"/>
      <c r="D519" s="17"/>
      <c r="E519" s="17"/>
      <c r="F519" s="17"/>
      <c r="G519" s="17">
        <v>5.14</v>
      </c>
      <c r="H519" s="17">
        <v>31.275472763973202</v>
      </c>
      <c r="I519" s="17">
        <v>-0.94453150439125</v>
      </c>
    </row>
    <row r="520" spans="1:9" x14ac:dyDescent="0.35">
      <c r="A520" s="17"/>
      <c r="B520" s="17"/>
      <c r="C520" s="17"/>
      <c r="D520" s="17"/>
      <c r="E520" s="17"/>
      <c r="F520" s="17"/>
      <c r="G520" s="17">
        <v>5.15</v>
      </c>
      <c r="H520" s="17">
        <v>30.864738523618399</v>
      </c>
      <c r="I520" s="17">
        <v>-0.39104635753330202</v>
      </c>
    </row>
    <row r="521" spans="1:9" x14ac:dyDescent="0.35">
      <c r="A521" s="17"/>
      <c r="B521" s="17"/>
      <c r="C521" s="17"/>
      <c r="D521" s="17"/>
      <c r="E521" s="17"/>
      <c r="F521" s="17"/>
      <c r="G521" s="17">
        <v>5.16</v>
      </c>
      <c r="H521" s="17">
        <v>30.493380048906602</v>
      </c>
      <c r="I521" s="17">
        <v>0.3503786719982</v>
      </c>
    </row>
    <row r="522" spans="1:9" x14ac:dyDescent="0.35">
      <c r="A522" s="17"/>
      <c r="B522" s="17"/>
      <c r="C522" s="17"/>
      <c r="D522" s="17"/>
      <c r="E522" s="17"/>
      <c r="F522" s="17"/>
      <c r="G522" s="17">
        <v>5.17</v>
      </c>
      <c r="H522" s="17">
        <v>31.5654958676148</v>
      </c>
      <c r="I522" s="17">
        <v>0.61863484900124999</v>
      </c>
    </row>
    <row r="523" spans="1:9" x14ac:dyDescent="0.35">
      <c r="A523" s="17"/>
      <c r="B523" s="17"/>
      <c r="C523" s="17"/>
      <c r="D523" s="17"/>
      <c r="E523" s="17"/>
      <c r="F523" s="17"/>
      <c r="G523" s="17">
        <v>5.18</v>
      </c>
      <c r="H523" s="17">
        <v>31.730649746909101</v>
      </c>
      <c r="I523" s="17">
        <v>0.15900268350480201</v>
      </c>
    </row>
    <row r="524" spans="1:9" x14ac:dyDescent="0.35">
      <c r="A524" s="17"/>
      <c r="B524" s="17"/>
      <c r="C524" s="17"/>
      <c r="D524" s="17"/>
      <c r="E524" s="17"/>
      <c r="F524" s="17"/>
      <c r="G524" s="17">
        <v>5.19</v>
      </c>
      <c r="H524" s="17">
        <v>31.883501234624401</v>
      </c>
      <c r="I524" s="17">
        <v>-0.495714226206598</v>
      </c>
    </row>
    <row r="525" spans="1:9" x14ac:dyDescent="0.35">
      <c r="A525" s="17"/>
      <c r="B525" s="17"/>
      <c r="C525" s="17"/>
      <c r="D525" s="17"/>
      <c r="E525" s="17"/>
      <c r="F525" s="17"/>
      <c r="G525" s="17">
        <v>5.2</v>
      </c>
      <c r="H525" s="17">
        <v>30.739221294495898</v>
      </c>
      <c r="I525" s="17">
        <v>0.49058913211805</v>
      </c>
    </row>
    <row r="526" spans="1:9" x14ac:dyDescent="0.35">
      <c r="A526" s="17"/>
      <c r="B526" s="17"/>
      <c r="C526" s="17"/>
      <c r="D526" s="17"/>
      <c r="E526" s="17"/>
      <c r="F526" s="17"/>
      <c r="G526" s="17">
        <v>5.21</v>
      </c>
      <c r="H526" s="17">
        <v>32.864679498860497</v>
      </c>
      <c r="I526" s="17">
        <v>-0.13748120980515199</v>
      </c>
    </row>
    <row r="527" spans="1:9" x14ac:dyDescent="0.35">
      <c r="A527" s="17"/>
      <c r="B527" s="17"/>
      <c r="C527" s="17"/>
      <c r="D527" s="17"/>
      <c r="E527" s="17"/>
      <c r="F527" s="17"/>
      <c r="G527" s="17">
        <v>5.22</v>
      </c>
      <c r="H527" s="17">
        <v>30.464258874885601</v>
      </c>
      <c r="I527" s="17">
        <v>-1.9449201718800999</v>
      </c>
    </row>
    <row r="528" spans="1:9" x14ac:dyDescent="0.35">
      <c r="A528" s="17"/>
      <c r="B528" s="17"/>
      <c r="C528" s="17"/>
      <c r="D528" s="17"/>
      <c r="E528" s="17"/>
      <c r="F528" s="17"/>
      <c r="G528" s="17">
        <v>5.23</v>
      </c>
      <c r="H528" s="17">
        <v>28.974839155100302</v>
      </c>
      <c r="I528" s="17">
        <v>-0.866025352488901</v>
      </c>
    </row>
    <row r="529" spans="1:9" x14ac:dyDescent="0.35">
      <c r="A529" s="17"/>
      <c r="B529" s="17"/>
      <c r="C529" s="17"/>
      <c r="D529" s="17"/>
      <c r="E529" s="17"/>
      <c r="F529" s="17"/>
      <c r="G529" s="17">
        <v>5.24</v>
      </c>
      <c r="H529" s="17">
        <v>28.7322081699078</v>
      </c>
      <c r="I529" s="17">
        <v>0.167567119092698</v>
      </c>
    </row>
    <row r="530" spans="1:9" x14ac:dyDescent="0.35">
      <c r="A530" s="17"/>
      <c r="B530" s="17"/>
      <c r="C530" s="17"/>
      <c r="D530" s="17"/>
      <c r="E530" s="17"/>
      <c r="F530" s="17"/>
      <c r="G530" s="17">
        <v>5.25</v>
      </c>
      <c r="H530" s="17">
        <v>29.309973393285699</v>
      </c>
      <c r="I530" s="17">
        <v>0.26838387262524999</v>
      </c>
    </row>
    <row r="531" spans="1:9" x14ac:dyDescent="0.35">
      <c r="A531" s="17"/>
      <c r="B531" s="17"/>
      <c r="C531" s="17"/>
      <c r="D531" s="17"/>
      <c r="E531" s="17"/>
      <c r="F531" s="17"/>
      <c r="G531" s="17">
        <v>5.26</v>
      </c>
      <c r="H531" s="17">
        <v>29.2689759151583</v>
      </c>
      <c r="I531" s="17">
        <v>-8.6496630819301201E-2</v>
      </c>
    </row>
    <row r="532" spans="1:9" x14ac:dyDescent="0.35">
      <c r="A532" s="17"/>
      <c r="B532" s="17"/>
      <c r="C532" s="17"/>
      <c r="D532" s="17"/>
      <c r="E532" s="17"/>
      <c r="F532" s="17"/>
      <c r="G532" s="17">
        <v>5.27</v>
      </c>
      <c r="H532" s="17">
        <v>29.1369801316471</v>
      </c>
      <c r="I532" s="17">
        <v>0.147945466987952</v>
      </c>
    </row>
    <row r="533" spans="1:9" x14ac:dyDescent="0.35">
      <c r="A533" s="17"/>
      <c r="B533" s="17"/>
      <c r="C533" s="17"/>
      <c r="D533" s="17"/>
      <c r="E533" s="17"/>
      <c r="F533" s="17"/>
      <c r="G533" s="17">
        <v>5.28</v>
      </c>
      <c r="H533" s="17">
        <v>29.564866849134201</v>
      </c>
      <c r="I533" s="17">
        <v>-5.5282325134399499E-2</v>
      </c>
    </row>
    <row r="534" spans="1:9" x14ac:dyDescent="0.35">
      <c r="A534" s="17"/>
      <c r="B534" s="17"/>
      <c r="C534" s="17"/>
      <c r="D534" s="17"/>
      <c r="E534" s="17"/>
      <c r="F534" s="17"/>
      <c r="G534" s="17">
        <v>5.29</v>
      </c>
      <c r="H534" s="17">
        <v>29.026415481378301</v>
      </c>
      <c r="I534" s="17">
        <v>-0.24969286047924999</v>
      </c>
    </row>
    <row r="535" spans="1:9" x14ac:dyDescent="0.35">
      <c r="A535" s="17"/>
      <c r="B535" s="17"/>
      <c r="C535" s="17"/>
      <c r="D535" s="17"/>
      <c r="E535" s="17"/>
      <c r="F535" s="17"/>
      <c r="G535" s="17">
        <v>5.3</v>
      </c>
      <c r="H535" s="17">
        <v>29.065481128175701</v>
      </c>
      <c r="I535" s="17">
        <v>-1.3506609668947799E-2</v>
      </c>
    </row>
    <row r="536" spans="1:9" x14ac:dyDescent="0.35">
      <c r="A536" s="17"/>
      <c r="B536" s="17"/>
      <c r="C536" s="17"/>
      <c r="D536" s="17"/>
      <c r="E536" s="17"/>
      <c r="F536" s="17"/>
      <c r="G536" s="17">
        <v>5.31</v>
      </c>
      <c r="H536" s="17">
        <v>28.999402262040402</v>
      </c>
      <c r="I536" s="17">
        <v>-0.45561744585184999</v>
      </c>
    </row>
    <row r="537" spans="1:9" x14ac:dyDescent="0.35">
      <c r="A537" s="17"/>
      <c r="B537" s="17"/>
      <c r="C537" s="17"/>
      <c r="D537" s="17"/>
      <c r="E537" s="17"/>
      <c r="F537" s="17"/>
      <c r="G537" s="17">
        <v>5.32</v>
      </c>
      <c r="H537" s="17">
        <v>28.154246236472002</v>
      </c>
      <c r="I537" s="17">
        <v>-7.8208918385502799E-2</v>
      </c>
    </row>
    <row r="538" spans="1:9" x14ac:dyDescent="0.35">
      <c r="A538" s="17"/>
      <c r="B538" s="17"/>
      <c r="C538" s="17"/>
      <c r="D538" s="17"/>
      <c r="E538" s="17"/>
      <c r="F538" s="17"/>
      <c r="G538" s="17">
        <v>5.33</v>
      </c>
      <c r="H538" s="17">
        <v>28.8429844252694</v>
      </c>
      <c r="I538" s="17">
        <v>-6.65358533034031E-2</v>
      </c>
    </row>
    <row r="539" spans="1:9" x14ac:dyDescent="0.35">
      <c r="A539" s="17"/>
      <c r="B539" s="17"/>
      <c r="C539" s="17"/>
      <c r="D539" s="17"/>
      <c r="E539" s="17"/>
      <c r="F539" s="17"/>
      <c r="G539" s="17">
        <v>5.34</v>
      </c>
      <c r="H539" s="17">
        <v>28.021174529865199</v>
      </c>
      <c r="I539" s="17">
        <v>3.7504524586900297E-2</v>
      </c>
    </row>
    <row r="540" spans="1:9" x14ac:dyDescent="0.35">
      <c r="A540" s="17"/>
      <c r="B540" s="17"/>
      <c r="C540" s="17"/>
      <c r="D540" s="17"/>
      <c r="E540" s="17"/>
      <c r="F540" s="17"/>
      <c r="G540" s="17">
        <v>5.35</v>
      </c>
      <c r="H540" s="17">
        <v>28.9179934744432</v>
      </c>
      <c r="I540" s="17">
        <v>0.374109480003053</v>
      </c>
    </row>
    <row r="541" spans="1:9" x14ac:dyDescent="0.35">
      <c r="A541" s="17"/>
      <c r="B541" s="17"/>
      <c r="C541" s="17"/>
      <c r="D541" s="17"/>
      <c r="E541" s="17"/>
      <c r="F541" s="17"/>
      <c r="G541" s="17">
        <v>5.36</v>
      </c>
      <c r="H541" s="17">
        <v>28.769393489871302</v>
      </c>
      <c r="I541" s="17">
        <v>-0.23501784626075001</v>
      </c>
    </row>
    <row r="542" spans="1:9" x14ac:dyDescent="0.35">
      <c r="A542" s="17"/>
      <c r="B542" s="17"/>
      <c r="C542" s="17"/>
      <c r="D542" s="17"/>
      <c r="E542" s="17"/>
      <c r="F542" s="17"/>
      <c r="G542" s="17">
        <v>5.37</v>
      </c>
      <c r="H542" s="17">
        <v>28.447957781921701</v>
      </c>
      <c r="I542" s="17">
        <v>0.210322746372199</v>
      </c>
    </row>
    <row r="543" spans="1:9" x14ac:dyDescent="0.35">
      <c r="A543" s="17"/>
      <c r="B543" s="17"/>
      <c r="C543" s="17"/>
      <c r="D543" s="17"/>
      <c r="E543" s="17"/>
      <c r="F543" s="17"/>
      <c r="G543" s="17">
        <v>5.38</v>
      </c>
      <c r="H543" s="17">
        <v>29.1900389826157</v>
      </c>
      <c r="I543" s="17">
        <v>5.0060358111249301E-2</v>
      </c>
    </row>
    <row r="544" spans="1:9" x14ac:dyDescent="0.35">
      <c r="A544" s="17"/>
      <c r="B544" s="17"/>
      <c r="C544" s="17"/>
      <c r="D544" s="17"/>
      <c r="E544" s="17"/>
      <c r="F544" s="17"/>
      <c r="G544" s="17">
        <v>5.39</v>
      </c>
      <c r="H544" s="17">
        <v>28.5480784981442</v>
      </c>
      <c r="I544" s="17">
        <v>-0.25998695062020299</v>
      </c>
    </row>
    <row r="545" spans="1:9" x14ac:dyDescent="0.35">
      <c r="A545" s="17"/>
      <c r="B545" s="17"/>
      <c r="C545" s="17"/>
      <c r="D545" s="17"/>
      <c r="E545" s="17"/>
      <c r="F545" s="17"/>
      <c r="G545" s="17">
        <v>5.4</v>
      </c>
      <c r="H545" s="17">
        <v>28.670065081375299</v>
      </c>
      <c r="I545" s="17">
        <v>0.30576237528490002</v>
      </c>
    </row>
    <row r="546" spans="1:9" x14ac:dyDescent="0.35">
      <c r="A546" s="17"/>
      <c r="B546" s="17"/>
      <c r="C546" s="17"/>
      <c r="D546" s="17"/>
      <c r="E546" s="17"/>
      <c r="F546" s="17"/>
      <c r="G546" s="17">
        <v>5.41</v>
      </c>
      <c r="H546" s="17">
        <v>29.159603248713999</v>
      </c>
      <c r="I546" s="17">
        <v>3.5714320672500598E-2</v>
      </c>
    </row>
    <row r="547" spans="1:9" x14ac:dyDescent="0.35">
      <c r="A547" s="17"/>
      <c r="B547" s="17"/>
      <c r="C547" s="17"/>
      <c r="D547" s="17"/>
      <c r="E547" s="17"/>
      <c r="F547" s="17"/>
      <c r="G547" s="17">
        <v>5.42</v>
      </c>
      <c r="H547" s="17">
        <v>28.7414937227203</v>
      </c>
      <c r="I547" s="17">
        <v>-0.28550106637735001</v>
      </c>
    </row>
    <row r="548" spans="1:9" x14ac:dyDescent="0.35">
      <c r="A548" s="17"/>
      <c r="B548" s="17"/>
      <c r="C548" s="17"/>
      <c r="D548" s="17"/>
      <c r="E548" s="17"/>
      <c r="F548" s="17"/>
      <c r="G548" s="17">
        <v>5.43</v>
      </c>
      <c r="H548" s="17">
        <v>28.5886011159593</v>
      </c>
      <c r="I548" s="17">
        <v>0.12648446850950301</v>
      </c>
    </row>
    <row r="549" spans="1:9" x14ac:dyDescent="0.35">
      <c r="A549" s="17"/>
      <c r="B549" s="17"/>
      <c r="C549" s="17"/>
      <c r="D549" s="17"/>
      <c r="E549" s="17"/>
      <c r="F549" s="17"/>
      <c r="G549" s="17">
        <v>5.44</v>
      </c>
      <c r="H549" s="17">
        <v>28.994462659739298</v>
      </c>
      <c r="I549" s="17">
        <v>0.16883240888275</v>
      </c>
    </row>
    <row r="550" spans="1:9" x14ac:dyDescent="0.35">
      <c r="A550" s="17"/>
      <c r="B550" s="17"/>
      <c r="C550" s="17"/>
      <c r="D550" s="17"/>
      <c r="E550" s="17"/>
      <c r="F550" s="17"/>
      <c r="G550" s="17">
        <v>5.45</v>
      </c>
      <c r="H550" s="17">
        <v>28.9262659337248</v>
      </c>
      <c r="I550" s="17">
        <v>5.7072914684468401E-3</v>
      </c>
    </row>
    <row r="551" spans="1:9" x14ac:dyDescent="0.35">
      <c r="A551" s="17"/>
      <c r="B551" s="17"/>
      <c r="C551" s="17"/>
      <c r="D551" s="17"/>
      <c r="E551" s="17"/>
      <c r="F551" s="17"/>
      <c r="G551" s="17">
        <v>5.46</v>
      </c>
      <c r="H551" s="17">
        <v>29.005877242676199</v>
      </c>
      <c r="I551" s="17">
        <v>5.6237424472151097E-2</v>
      </c>
    </row>
    <row r="552" spans="1:9" x14ac:dyDescent="0.35">
      <c r="A552" s="17"/>
      <c r="B552" s="17"/>
      <c r="C552" s="17"/>
      <c r="D552" s="17"/>
      <c r="E552" s="17"/>
      <c r="F552" s="17"/>
      <c r="G552" s="17">
        <v>5.47</v>
      </c>
      <c r="H552" s="17">
        <v>29.038740782669102</v>
      </c>
      <c r="I552" s="17">
        <v>-6.3092648015597802E-2</v>
      </c>
    </row>
    <row r="553" spans="1:9" x14ac:dyDescent="0.35">
      <c r="A553" s="17"/>
      <c r="B553" s="17"/>
      <c r="C553" s="17"/>
      <c r="D553" s="17"/>
      <c r="E553" s="17"/>
      <c r="F553" s="17"/>
      <c r="G553" s="17">
        <v>5.48</v>
      </c>
      <c r="H553" s="17">
        <v>28.879691946645</v>
      </c>
      <c r="I553" s="17">
        <v>-0.112669202181749</v>
      </c>
    </row>
    <row r="554" spans="1:9" x14ac:dyDescent="0.35">
      <c r="A554" s="17"/>
      <c r="B554" s="17"/>
      <c r="C554" s="17"/>
      <c r="D554" s="17"/>
      <c r="E554" s="17"/>
      <c r="F554" s="17"/>
      <c r="G554" s="17">
        <v>5.49</v>
      </c>
      <c r="H554" s="17">
        <v>28.8134023783056</v>
      </c>
      <c r="I554" s="17">
        <v>0.1196811337973</v>
      </c>
    </row>
    <row r="555" spans="1:9" x14ac:dyDescent="0.35">
      <c r="A555" s="17"/>
      <c r="B555" s="17"/>
      <c r="C555" s="17"/>
      <c r="D555" s="17"/>
      <c r="E555" s="17"/>
      <c r="F555" s="17"/>
      <c r="G555" s="17">
        <v>5.5</v>
      </c>
      <c r="H555" s="17">
        <v>29.1190542142396</v>
      </c>
      <c r="I555" s="17">
        <v>8.5487627180000896E-3</v>
      </c>
    </row>
    <row r="556" spans="1:9" x14ac:dyDescent="0.35">
      <c r="A556" s="17"/>
      <c r="B556" s="17"/>
      <c r="C556" s="17"/>
      <c r="D556" s="17"/>
      <c r="E556" s="17"/>
      <c r="F556" s="17"/>
      <c r="G556" s="17">
        <v>5.51</v>
      </c>
      <c r="H556" s="17">
        <v>28.8304999037416</v>
      </c>
      <c r="I556" s="17">
        <v>-0.11086098141010201</v>
      </c>
    </row>
    <row r="557" spans="1:9" x14ac:dyDescent="0.35">
      <c r="A557" s="17"/>
      <c r="B557" s="17"/>
      <c r="C557" s="17"/>
      <c r="D557" s="17"/>
      <c r="E557" s="17"/>
      <c r="F557" s="17"/>
      <c r="G557" s="17">
        <v>5.52</v>
      </c>
      <c r="H557" s="17">
        <v>28.8973322514194</v>
      </c>
      <c r="I557" s="17">
        <v>-0.122682682691352</v>
      </c>
    </row>
    <row r="558" spans="1:9" x14ac:dyDescent="0.35">
      <c r="A558" s="17"/>
      <c r="B558" s="17"/>
      <c r="C558" s="17"/>
      <c r="D558" s="17"/>
      <c r="E558" s="17"/>
      <c r="F558" s="17"/>
      <c r="G558" s="17">
        <v>5.53</v>
      </c>
      <c r="H558" s="17">
        <v>28.585134538358901</v>
      </c>
      <c r="I558" s="17">
        <v>-0.14847797575789901</v>
      </c>
    </row>
    <row r="559" spans="1:9" x14ac:dyDescent="0.35">
      <c r="A559" s="17"/>
      <c r="B559" s="17"/>
      <c r="C559" s="17"/>
      <c r="D559" s="17"/>
      <c r="E559" s="17"/>
      <c r="F559" s="17"/>
      <c r="G559" s="17">
        <v>5.54</v>
      </c>
      <c r="H559" s="17">
        <v>28.600376299903601</v>
      </c>
      <c r="I559" s="17">
        <v>-0.14838340971674999</v>
      </c>
    </row>
    <row r="560" spans="1:9" x14ac:dyDescent="0.35">
      <c r="A560" s="17"/>
      <c r="B560" s="17"/>
      <c r="C560" s="17"/>
      <c r="D560" s="17"/>
      <c r="E560" s="17"/>
      <c r="F560" s="17"/>
      <c r="G560" s="17">
        <v>5.55</v>
      </c>
      <c r="H560" s="17">
        <v>28.2883677189254</v>
      </c>
      <c r="I560" s="17">
        <v>-0.12918665618289901</v>
      </c>
    </row>
    <row r="561" spans="1:9" x14ac:dyDescent="0.35">
      <c r="A561" s="17"/>
      <c r="B561" s="17"/>
      <c r="C561" s="17"/>
      <c r="D561" s="17"/>
      <c r="E561" s="17"/>
      <c r="F561" s="17"/>
      <c r="G561" s="17">
        <v>5.56</v>
      </c>
      <c r="H561" s="17">
        <v>28.3420029875378</v>
      </c>
      <c r="I561" s="17">
        <v>-0.13170052141489899</v>
      </c>
    </row>
    <row r="562" spans="1:9" x14ac:dyDescent="0.35">
      <c r="A562" s="17"/>
      <c r="B562" s="17"/>
      <c r="C562" s="17"/>
      <c r="D562" s="17"/>
      <c r="E562" s="17"/>
      <c r="F562" s="17"/>
      <c r="G562" s="17">
        <v>5.57</v>
      </c>
      <c r="H562" s="17">
        <v>28.024966676095602</v>
      </c>
      <c r="I562" s="17">
        <v>0.31942190852445101</v>
      </c>
    </row>
    <row r="563" spans="1:9" x14ac:dyDescent="0.35">
      <c r="A563" s="17"/>
      <c r="B563" s="17"/>
      <c r="C563" s="17"/>
      <c r="D563" s="17"/>
      <c r="E563" s="17"/>
      <c r="F563" s="17"/>
      <c r="G563" s="17">
        <v>5.58</v>
      </c>
      <c r="H563" s="17">
        <v>28.980846804586701</v>
      </c>
      <c r="I563" s="17">
        <v>0.93791346541269904</v>
      </c>
    </row>
    <row r="564" spans="1:9" x14ac:dyDescent="0.35">
      <c r="A564" s="17"/>
      <c r="B564" s="17"/>
      <c r="C564" s="17"/>
      <c r="D564" s="17"/>
      <c r="E564" s="17"/>
      <c r="F564" s="17"/>
      <c r="G564" s="17">
        <v>5.59</v>
      </c>
      <c r="H564" s="17">
        <v>29.900793606920999</v>
      </c>
      <c r="I564" s="17">
        <v>0.60093446322314803</v>
      </c>
    </row>
    <row r="565" spans="1:9" x14ac:dyDescent="0.35">
      <c r="A565" s="17"/>
      <c r="B565" s="17"/>
      <c r="C565" s="17"/>
      <c r="D565" s="17"/>
      <c r="E565" s="17"/>
      <c r="F565" s="17"/>
      <c r="G565" s="17">
        <v>5.6</v>
      </c>
      <c r="H565" s="17">
        <v>30.182715731032999</v>
      </c>
      <c r="I565" s="17">
        <v>0.35421450040955099</v>
      </c>
    </row>
    <row r="566" spans="1:9" x14ac:dyDescent="0.35">
      <c r="A566" s="17"/>
      <c r="B566" s="17"/>
      <c r="C566" s="17"/>
      <c r="D566" s="17"/>
      <c r="E566" s="17"/>
      <c r="F566" s="17"/>
      <c r="G566" s="17">
        <v>5.61</v>
      </c>
      <c r="H566" s="17">
        <v>30.609222607740101</v>
      </c>
      <c r="I566" s="17">
        <v>-5.5005378038000402E-2</v>
      </c>
    </row>
    <row r="567" spans="1:9" x14ac:dyDescent="0.35">
      <c r="A567" s="17"/>
      <c r="B567" s="17"/>
      <c r="C567" s="17"/>
      <c r="D567" s="17"/>
      <c r="E567" s="17"/>
      <c r="F567" s="17"/>
      <c r="G567" s="17">
        <v>5.62</v>
      </c>
      <c r="H567" s="17">
        <v>30.072704974956999</v>
      </c>
      <c r="I567" s="17">
        <v>-0.229868214304048</v>
      </c>
    </row>
    <row r="568" spans="1:9" x14ac:dyDescent="0.35">
      <c r="A568" s="17"/>
      <c r="B568" s="17"/>
      <c r="C568" s="17"/>
      <c r="D568" s="17"/>
      <c r="E568" s="17"/>
      <c r="F568" s="17"/>
      <c r="G568" s="17">
        <v>5.63</v>
      </c>
      <c r="H568" s="17">
        <v>30.149486179132001</v>
      </c>
      <c r="I568" s="17">
        <v>-8.1390241037649302E-2</v>
      </c>
    </row>
    <row r="569" spans="1:9" x14ac:dyDescent="0.35">
      <c r="A569" s="17"/>
      <c r="B569" s="17"/>
      <c r="C569" s="17"/>
      <c r="D569" s="17"/>
      <c r="E569" s="17"/>
      <c r="F569" s="17"/>
      <c r="G569" s="17">
        <v>5.64</v>
      </c>
      <c r="H569" s="17">
        <v>29.9099244928817</v>
      </c>
      <c r="I569" s="17">
        <v>0.273622263186798</v>
      </c>
    </row>
    <row r="570" spans="1:9" x14ac:dyDescent="0.35">
      <c r="A570" s="17"/>
      <c r="B570" s="17"/>
      <c r="C570" s="17"/>
      <c r="D570" s="17"/>
      <c r="E570" s="17"/>
      <c r="F570" s="17"/>
      <c r="G570" s="17">
        <v>5.65</v>
      </c>
      <c r="H570" s="17">
        <v>30.696730705505601</v>
      </c>
      <c r="I570" s="17">
        <v>1.1071179417471499</v>
      </c>
    </row>
    <row r="571" spans="1:9" x14ac:dyDescent="0.35">
      <c r="A571" s="17"/>
      <c r="B571" s="17"/>
      <c r="C571" s="17"/>
      <c r="D571" s="17"/>
      <c r="E571" s="17"/>
      <c r="F571" s="17"/>
      <c r="G571" s="17">
        <v>5.66</v>
      </c>
      <c r="H571" s="17">
        <v>32.124160376375997</v>
      </c>
      <c r="I571" s="17">
        <v>-0.19608952358939999</v>
      </c>
    </row>
    <row r="572" spans="1:9" x14ac:dyDescent="0.35">
      <c r="A572" s="17"/>
      <c r="B572" s="17"/>
      <c r="C572" s="17"/>
      <c r="D572" s="17"/>
      <c r="E572" s="17"/>
      <c r="F572" s="17"/>
      <c r="G572" s="17">
        <v>5.67</v>
      </c>
      <c r="H572" s="17">
        <v>30.304551658326801</v>
      </c>
      <c r="I572" s="17">
        <v>-2.3327764439085001</v>
      </c>
    </row>
    <row r="573" spans="1:9" x14ac:dyDescent="0.35">
      <c r="A573" s="17"/>
      <c r="B573" s="17"/>
      <c r="C573" s="17"/>
      <c r="D573" s="17"/>
      <c r="E573" s="17"/>
      <c r="F573" s="17"/>
      <c r="G573" s="17">
        <v>5.68</v>
      </c>
      <c r="H573" s="17">
        <v>27.458607488559</v>
      </c>
      <c r="I573" s="17">
        <v>-1.1805160938489501</v>
      </c>
    </row>
    <row r="574" spans="1:9" x14ac:dyDescent="0.35">
      <c r="A574" s="17"/>
      <c r="B574" s="17"/>
      <c r="C574" s="17"/>
      <c r="D574" s="17"/>
      <c r="E574" s="17"/>
      <c r="F574" s="17"/>
      <c r="G574" s="17">
        <v>5.69</v>
      </c>
      <c r="H574" s="17">
        <v>27.9435194706289</v>
      </c>
      <c r="I574" s="17">
        <v>0.23065299868094899</v>
      </c>
    </row>
    <row r="575" spans="1:9" x14ac:dyDescent="0.35">
      <c r="A575" s="17"/>
      <c r="B575" s="17"/>
      <c r="C575" s="17"/>
      <c r="D575" s="17"/>
      <c r="E575" s="17"/>
      <c r="F575" s="17"/>
      <c r="G575" s="17">
        <v>5.7</v>
      </c>
      <c r="H575" s="17">
        <v>27.919913485920901</v>
      </c>
      <c r="I575" s="17">
        <v>0.483677121515452</v>
      </c>
    </row>
    <row r="576" spans="1:9" x14ac:dyDescent="0.35">
      <c r="A576" s="17"/>
      <c r="B576" s="17"/>
      <c r="C576" s="17"/>
      <c r="D576" s="17"/>
      <c r="E576" s="17"/>
      <c r="F576" s="17"/>
      <c r="G576" s="17">
        <v>5.71</v>
      </c>
      <c r="H576" s="17">
        <v>28.9108737136598</v>
      </c>
      <c r="I576" s="17">
        <v>2.5487759410252</v>
      </c>
    </row>
    <row r="577" spans="1:9" x14ac:dyDescent="0.35">
      <c r="A577" s="17"/>
      <c r="B577" s="17"/>
      <c r="C577" s="17"/>
      <c r="D577" s="17"/>
      <c r="E577" s="17"/>
      <c r="F577" s="17"/>
      <c r="G577" s="17">
        <v>5.72</v>
      </c>
      <c r="H577" s="17">
        <v>33.017465367971297</v>
      </c>
      <c r="I577" s="17">
        <v>-3.5189243344593502</v>
      </c>
    </row>
    <row r="578" spans="1:9" x14ac:dyDescent="0.35">
      <c r="A578" s="17"/>
      <c r="B578" s="17"/>
      <c r="C578" s="17"/>
      <c r="D578" s="17"/>
      <c r="E578" s="17"/>
      <c r="F578" s="17"/>
      <c r="G578" s="17">
        <v>5.73</v>
      </c>
      <c r="H578" s="17">
        <v>21.873025044741102</v>
      </c>
      <c r="I578" s="17">
        <v>-6.1838933468396</v>
      </c>
    </row>
    <row r="579" spans="1:9" x14ac:dyDescent="0.35">
      <c r="A579" s="17"/>
      <c r="B579" s="17"/>
      <c r="C579" s="17"/>
      <c r="D579" s="17"/>
      <c r="E579" s="17"/>
      <c r="F579" s="17"/>
      <c r="G579" s="17">
        <v>5.74</v>
      </c>
      <c r="H579" s="17">
        <v>20.649678674292101</v>
      </c>
      <c r="I579" s="17">
        <v>-1.4187928508166501</v>
      </c>
    </row>
    <row r="580" spans="1:9" x14ac:dyDescent="0.35">
      <c r="A580" s="17"/>
      <c r="B580" s="17"/>
      <c r="C580" s="17"/>
      <c r="D580" s="17"/>
      <c r="E580" s="17"/>
      <c r="F580" s="17"/>
      <c r="G580" s="17">
        <v>5.75</v>
      </c>
      <c r="H580" s="17">
        <v>19.0354393431078</v>
      </c>
      <c r="I580" s="17">
        <v>-1.3219921431026</v>
      </c>
    </row>
    <row r="581" spans="1:9" x14ac:dyDescent="0.35">
      <c r="A581" s="17"/>
      <c r="B581" s="17"/>
      <c r="C581" s="17"/>
      <c r="D581" s="17"/>
      <c r="E581" s="17"/>
      <c r="F581" s="17"/>
      <c r="G581" s="17">
        <v>5.76</v>
      </c>
      <c r="H581" s="17">
        <v>18.005694388086901</v>
      </c>
      <c r="I581" s="17">
        <v>-0.75735070172270003</v>
      </c>
    </row>
    <row r="582" spans="1:9" x14ac:dyDescent="0.35">
      <c r="A582" s="17"/>
      <c r="B582" s="17"/>
      <c r="C582" s="17"/>
      <c r="D582" s="17"/>
      <c r="E582" s="17"/>
      <c r="F582" s="17"/>
      <c r="G582" s="17">
        <v>5.77</v>
      </c>
      <c r="H582" s="17">
        <v>17.5207379396624</v>
      </c>
      <c r="I582" s="17">
        <v>-2.1293790657431</v>
      </c>
    </row>
    <row r="583" spans="1:9" x14ac:dyDescent="0.35">
      <c r="A583" s="17"/>
      <c r="B583" s="17"/>
      <c r="C583" s="17"/>
      <c r="D583" s="17"/>
      <c r="E583" s="17"/>
      <c r="F583" s="17"/>
      <c r="G583" s="17">
        <v>5.78</v>
      </c>
      <c r="H583" s="17">
        <v>13.7469362566007</v>
      </c>
      <c r="I583" s="17">
        <v>-3.6677580338309999</v>
      </c>
    </row>
    <row r="584" spans="1:9" x14ac:dyDescent="0.35">
      <c r="A584" s="17"/>
      <c r="B584" s="17"/>
      <c r="C584" s="17"/>
      <c r="D584" s="17"/>
      <c r="E584" s="17"/>
      <c r="F584" s="17"/>
      <c r="G584" s="17">
        <v>5.79</v>
      </c>
      <c r="H584" s="17">
        <v>10.185221872000399</v>
      </c>
      <c r="I584" s="17">
        <v>-1.70674624992955</v>
      </c>
    </row>
    <row r="585" spans="1:9" x14ac:dyDescent="0.35">
      <c r="A585" s="17"/>
      <c r="B585" s="17"/>
      <c r="C585" s="17"/>
      <c r="D585" s="17"/>
      <c r="E585" s="17"/>
      <c r="F585" s="17"/>
      <c r="G585" s="17">
        <v>5.8</v>
      </c>
      <c r="H585" s="17">
        <v>10.3334437567416</v>
      </c>
      <c r="I585" s="17">
        <v>-0.9166595785867</v>
      </c>
    </row>
    <row r="586" spans="1:9" x14ac:dyDescent="0.35">
      <c r="A586" s="17"/>
      <c r="B586" s="17"/>
      <c r="C586" s="17"/>
      <c r="D586" s="17"/>
      <c r="E586" s="17"/>
      <c r="F586" s="17"/>
      <c r="G586" s="17">
        <v>5.81</v>
      </c>
      <c r="H586" s="17">
        <v>8.3519027148270002</v>
      </c>
      <c r="I586" s="17">
        <v>-1.6261035525656</v>
      </c>
    </row>
    <row r="587" spans="1:9" x14ac:dyDescent="0.35">
      <c r="A587" s="17"/>
      <c r="B587" s="17"/>
      <c r="C587" s="17"/>
      <c r="D587" s="17"/>
      <c r="E587" s="17"/>
      <c r="F587" s="17"/>
      <c r="G587" s="17">
        <v>5.82</v>
      </c>
      <c r="H587" s="17">
        <v>7.0812366516103999</v>
      </c>
      <c r="I587" s="17">
        <v>3.1883263380883</v>
      </c>
    </row>
    <row r="588" spans="1:9" x14ac:dyDescent="0.35">
      <c r="A588" s="17"/>
      <c r="B588" s="17"/>
      <c r="C588" s="17"/>
      <c r="D588" s="17"/>
      <c r="E588" s="17"/>
      <c r="F588" s="17"/>
      <c r="G588" s="17">
        <v>5.83</v>
      </c>
      <c r="H588" s="17">
        <v>14.728555391003599</v>
      </c>
      <c r="I588" s="17">
        <v>2.3801156052466501</v>
      </c>
    </row>
    <row r="589" spans="1:9" x14ac:dyDescent="0.35">
      <c r="A589" s="17"/>
      <c r="B589" s="17"/>
      <c r="C589" s="17"/>
      <c r="D589" s="17"/>
      <c r="E589" s="17"/>
      <c r="F589" s="17"/>
      <c r="G589" s="17">
        <v>5.84</v>
      </c>
      <c r="H589" s="17">
        <v>11.8414678621037</v>
      </c>
      <c r="I589" s="17">
        <v>-0.83026539135779998</v>
      </c>
    </row>
    <row r="590" spans="1:9" x14ac:dyDescent="0.35">
      <c r="A590" s="17"/>
      <c r="B590" s="17"/>
      <c r="C590" s="17"/>
      <c r="D590" s="17"/>
      <c r="E590" s="17"/>
      <c r="F590" s="17"/>
      <c r="G590" s="17">
        <v>5.85</v>
      </c>
      <c r="H590" s="17">
        <v>13.068024608288001</v>
      </c>
      <c r="I590" s="17">
        <v>0.16116091224715001</v>
      </c>
    </row>
    <row r="591" spans="1:9" x14ac:dyDescent="0.35">
      <c r="A591" s="17"/>
      <c r="B591" s="17"/>
      <c r="C591" s="17"/>
      <c r="D591" s="17"/>
      <c r="E591" s="17"/>
      <c r="F591" s="17"/>
      <c r="G591" s="17">
        <v>5.86</v>
      </c>
      <c r="H591" s="17">
        <v>12.163789686597999</v>
      </c>
      <c r="I591" s="17">
        <v>-0.73275601116715094</v>
      </c>
    </row>
    <row r="592" spans="1:9" x14ac:dyDescent="0.35">
      <c r="A592" s="17"/>
      <c r="B592" s="17"/>
      <c r="C592" s="17"/>
      <c r="D592" s="17"/>
      <c r="E592" s="17"/>
      <c r="F592" s="17"/>
      <c r="G592" s="17">
        <v>5.87</v>
      </c>
      <c r="H592" s="17">
        <v>11.602512585953701</v>
      </c>
      <c r="I592" s="17">
        <v>-0.7670358597261</v>
      </c>
    </row>
    <row r="593" spans="1:9" x14ac:dyDescent="0.35">
      <c r="A593" s="17"/>
      <c r="B593" s="17"/>
      <c r="C593" s="17"/>
      <c r="D593" s="17"/>
      <c r="E593" s="17"/>
      <c r="F593" s="17"/>
      <c r="G593" s="17">
        <v>5.88</v>
      </c>
      <c r="H593" s="17">
        <v>10.629717967145799</v>
      </c>
      <c r="I593" s="17">
        <v>-0.83453602867014898</v>
      </c>
    </row>
    <row r="594" spans="1:9" x14ac:dyDescent="0.35">
      <c r="A594" s="17"/>
      <c r="B594" s="17"/>
      <c r="C594" s="17"/>
      <c r="D594" s="17"/>
      <c r="E594" s="17"/>
      <c r="F594" s="17"/>
      <c r="G594" s="17">
        <v>5.89</v>
      </c>
      <c r="H594" s="17">
        <v>9.9334405286133993</v>
      </c>
      <c r="I594" s="17">
        <v>-0.78265824902984904</v>
      </c>
    </row>
    <row r="595" spans="1:9" x14ac:dyDescent="0.35">
      <c r="A595" s="17"/>
      <c r="B595" s="17"/>
      <c r="C595" s="17"/>
      <c r="D595" s="17"/>
      <c r="E595" s="17"/>
      <c r="F595" s="17"/>
      <c r="G595" s="17">
        <v>5.9</v>
      </c>
      <c r="H595" s="17">
        <v>9.0644014690860999</v>
      </c>
      <c r="I595" s="17">
        <v>-0.39699569220540099</v>
      </c>
    </row>
    <row r="596" spans="1:9" x14ac:dyDescent="0.35">
      <c r="A596" s="17"/>
      <c r="B596" s="17"/>
      <c r="C596" s="17"/>
      <c r="D596" s="17"/>
      <c r="E596" s="17"/>
      <c r="F596" s="17"/>
      <c r="G596" s="17">
        <v>5.91</v>
      </c>
      <c r="H596" s="17">
        <v>9.1394491442025991</v>
      </c>
      <c r="I596" s="17">
        <v>-0.383607560964151</v>
      </c>
    </row>
    <row r="597" spans="1:9" x14ac:dyDescent="0.35">
      <c r="A597" s="17"/>
      <c r="B597" s="17"/>
      <c r="C597" s="17"/>
      <c r="D597" s="17"/>
      <c r="E597" s="17"/>
      <c r="F597" s="17"/>
      <c r="G597" s="17">
        <v>5.92</v>
      </c>
      <c r="H597" s="17">
        <v>8.2971863471577993</v>
      </c>
      <c r="I597" s="17">
        <v>-1.5576833017217999</v>
      </c>
    </row>
    <row r="598" spans="1:9" x14ac:dyDescent="0.35">
      <c r="A598" s="17"/>
      <c r="B598" s="17"/>
      <c r="C598" s="17"/>
      <c r="D598" s="17"/>
      <c r="E598" s="17"/>
      <c r="F598" s="17"/>
      <c r="G598" s="17">
        <v>5.93</v>
      </c>
      <c r="H598" s="17">
        <v>6.0240825407590002</v>
      </c>
      <c r="I598" s="17">
        <v>-1.3732254727521001</v>
      </c>
    </row>
    <row r="599" spans="1:9" x14ac:dyDescent="0.35">
      <c r="A599" s="17"/>
      <c r="B599" s="17"/>
      <c r="C599" s="17"/>
      <c r="D599" s="17"/>
      <c r="E599" s="17"/>
      <c r="F599" s="17"/>
      <c r="G599" s="17">
        <v>5.94</v>
      </c>
      <c r="H599" s="17">
        <v>5.5507354016535997</v>
      </c>
      <c r="I599" s="17">
        <v>-0.34599949531310198</v>
      </c>
    </row>
    <row r="600" spans="1:9" x14ac:dyDescent="0.35">
      <c r="A600" s="17"/>
      <c r="B600" s="17"/>
      <c r="C600" s="17"/>
      <c r="D600" s="17"/>
      <c r="E600" s="17"/>
      <c r="F600" s="17"/>
      <c r="G600" s="17">
        <v>5.95</v>
      </c>
      <c r="H600" s="17">
        <v>5.3320835501327997</v>
      </c>
      <c r="I600" s="17">
        <v>-0.2421301818347</v>
      </c>
    </row>
    <row r="601" spans="1:9" x14ac:dyDescent="0.35">
      <c r="A601" s="17"/>
      <c r="B601" s="17"/>
      <c r="C601" s="17"/>
      <c r="D601" s="17"/>
      <c r="E601" s="17"/>
      <c r="F601" s="17"/>
      <c r="G601" s="17">
        <v>5.96</v>
      </c>
      <c r="H601" s="17">
        <v>5.0664750379842003</v>
      </c>
      <c r="I601" s="17">
        <v>-0.33459229547144897</v>
      </c>
    </row>
    <row r="602" spans="1:9" x14ac:dyDescent="0.35">
      <c r="A602" s="17"/>
      <c r="B602" s="17"/>
      <c r="C602" s="17"/>
      <c r="D602" s="17"/>
      <c r="E602" s="17"/>
      <c r="F602" s="17"/>
      <c r="G602" s="17">
        <v>5.97</v>
      </c>
      <c r="H602" s="17">
        <v>4.6628989591899002</v>
      </c>
      <c r="I602" s="17">
        <v>-0.32303423911234902</v>
      </c>
    </row>
    <row r="603" spans="1:9" x14ac:dyDescent="0.35">
      <c r="A603" s="17"/>
      <c r="B603" s="17"/>
      <c r="C603" s="17"/>
      <c r="D603" s="17"/>
      <c r="E603" s="17"/>
      <c r="F603" s="17"/>
      <c r="G603" s="17">
        <v>5.98</v>
      </c>
      <c r="H603" s="17">
        <v>4.4204065597594999</v>
      </c>
      <c r="I603" s="17">
        <v>-0.40783978557105099</v>
      </c>
    </row>
    <row r="604" spans="1:9" x14ac:dyDescent="0.35">
      <c r="A604" s="17"/>
      <c r="B604" s="17"/>
      <c r="C604" s="17"/>
      <c r="D604" s="17"/>
      <c r="E604" s="17"/>
      <c r="F604" s="17"/>
      <c r="G604" s="17">
        <v>5.99</v>
      </c>
      <c r="H604" s="17">
        <v>3.8472193880478001</v>
      </c>
      <c r="I604" s="17">
        <v>-0.23368662828815101</v>
      </c>
    </row>
    <row r="605" spans="1:9" x14ac:dyDescent="0.35">
      <c r="A605" s="17"/>
      <c r="B605" s="17"/>
      <c r="C605" s="17"/>
      <c r="D605" s="17"/>
      <c r="E605" s="17"/>
      <c r="F605" s="17"/>
      <c r="G605" s="17">
        <v>6</v>
      </c>
      <c r="H605" s="17">
        <v>3.9530333031831999</v>
      </c>
      <c r="I605" s="17">
        <v>-0.1485502676612</v>
      </c>
    </row>
    <row r="606" spans="1:9" x14ac:dyDescent="0.35">
      <c r="A606" s="17"/>
      <c r="B606" s="17"/>
      <c r="C606" s="17"/>
      <c r="D606" s="17"/>
      <c r="E606" s="17"/>
      <c r="F606" s="17"/>
      <c r="G606" s="17">
        <v>6.01</v>
      </c>
      <c r="H606" s="17">
        <v>3.5501188527254</v>
      </c>
      <c r="I606" s="17">
        <v>1.2697271331593001</v>
      </c>
    </row>
    <row r="607" spans="1:9" x14ac:dyDescent="0.35">
      <c r="A607" s="17"/>
      <c r="B607" s="17"/>
      <c r="C607" s="17"/>
      <c r="D607" s="17"/>
      <c r="E607" s="17"/>
      <c r="F607" s="17"/>
      <c r="G607" s="17">
        <v>6.02</v>
      </c>
      <c r="H607" s="17">
        <v>6.4924875695018001</v>
      </c>
      <c r="I607" s="17">
        <v>1.07590506745735</v>
      </c>
    </row>
    <row r="608" spans="1:9" x14ac:dyDescent="0.35">
      <c r="A608" s="17"/>
      <c r="B608" s="17"/>
      <c r="C608" s="17"/>
      <c r="D608" s="17"/>
      <c r="E608" s="17"/>
      <c r="F608" s="17"/>
      <c r="G608" s="17">
        <v>6.03</v>
      </c>
      <c r="H608" s="17">
        <v>5.7019289876401</v>
      </c>
      <c r="I608" s="17">
        <v>-0.66308151529069903</v>
      </c>
    </row>
    <row r="609" spans="1:9" x14ac:dyDescent="0.35">
      <c r="A609" s="17"/>
      <c r="B609" s="17"/>
      <c r="C609" s="17"/>
      <c r="D609" s="17"/>
      <c r="E609" s="17"/>
      <c r="F609" s="17"/>
      <c r="G609" s="17">
        <v>6.04</v>
      </c>
      <c r="H609" s="17">
        <v>5.1663245389204002</v>
      </c>
      <c r="I609" s="17">
        <v>-9.72678185027505E-2</v>
      </c>
    </row>
    <row r="610" spans="1:9" x14ac:dyDescent="0.35">
      <c r="A610" s="17"/>
      <c r="B610" s="17"/>
      <c r="C610" s="17"/>
      <c r="D610" s="17"/>
      <c r="E610" s="17"/>
      <c r="F610" s="17"/>
      <c r="G610" s="17">
        <v>6.05</v>
      </c>
      <c r="H610" s="17">
        <v>5.5073933506346</v>
      </c>
      <c r="I610" s="17">
        <v>0.22206121400079901</v>
      </c>
    </row>
    <row r="611" spans="1:9" x14ac:dyDescent="0.35">
      <c r="A611" s="17"/>
      <c r="B611" s="17"/>
      <c r="C611" s="17"/>
      <c r="D611" s="17"/>
      <c r="E611" s="17"/>
      <c r="F611" s="17"/>
      <c r="G611" s="17">
        <v>6.06</v>
      </c>
      <c r="H611" s="17">
        <v>5.6104469669219998</v>
      </c>
      <c r="I611" s="17">
        <v>-0.31474602781819899</v>
      </c>
    </row>
    <row r="612" spans="1:9" x14ac:dyDescent="0.35">
      <c r="A612" s="17"/>
      <c r="B612" s="17"/>
      <c r="C612" s="17"/>
      <c r="D612" s="17"/>
      <c r="E612" s="17"/>
      <c r="F612" s="17"/>
      <c r="G612" s="17">
        <v>6.07</v>
      </c>
      <c r="H612" s="17">
        <v>4.8779012949981997</v>
      </c>
      <c r="I612" s="17">
        <v>-0.65463854874080096</v>
      </c>
    </row>
    <row r="613" spans="1:9" x14ac:dyDescent="0.35">
      <c r="A613" s="17"/>
      <c r="B613" s="17"/>
      <c r="C613" s="17"/>
      <c r="D613" s="17"/>
      <c r="E613" s="17"/>
      <c r="F613" s="17"/>
      <c r="G613" s="17">
        <v>6.08</v>
      </c>
      <c r="H613" s="17">
        <v>4.3011698694404004</v>
      </c>
      <c r="I613" s="17">
        <v>-1.5366803197105501</v>
      </c>
    </row>
    <row r="614" spans="1:9" x14ac:dyDescent="0.35">
      <c r="A614" s="17"/>
      <c r="B614" s="17"/>
      <c r="C614" s="17"/>
      <c r="D614" s="17"/>
      <c r="E614" s="17"/>
      <c r="F614" s="17"/>
      <c r="G614" s="17">
        <v>6.09</v>
      </c>
      <c r="H614" s="17">
        <v>1.8045406555771</v>
      </c>
      <c r="I614" s="17">
        <v>-1.35757485924705</v>
      </c>
    </row>
    <row r="615" spans="1:9" x14ac:dyDescent="0.35">
      <c r="A615" s="17"/>
      <c r="B615" s="17"/>
      <c r="C615" s="17"/>
      <c r="D615" s="17"/>
      <c r="E615" s="17"/>
      <c r="F615" s="17"/>
      <c r="G615" s="17">
        <v>6.1</v>
      </c>
      <c r="H615" s="17">
        <v>1.5860201509462999</v>
      </c>
      <c r="I615" s="17">
        <v>-0.27558746606585099</v>
      </c>
    </row>
    <row r="616" spans="1:9" x14ac:dyDescent="0.35">
      <c r="A616" s="17"/>
      <c r="B616" s="17"/>
      <c r="C616" s="17"/>
      <c r="D616" s="17"/>
      <c r="E616" s="17"/>
      <c r="F616" s="17"/>
      <c r="G616" s="17">
        <v>6.11</v>
      </c>
      <c r="H616" s="17">
        <v>1.2533657234454001</v>
      </c>
      <c r="I616" s="17">
        <v>-0.15321948702319901</v>
      </c>
    </row>
    <row r="617" spans="1:9" x14ac:dyDescent="0.35">
      <c r="A617" s="17"/>
      <c r="B617" s="17"/>
      <c r="C617" s="17"/>
      <c r="D617" s="17"/>
      <c r="E617" s="17"/>
      <c r="F617" s="17"/>
      <c r="G617" s="17">
        <v>6.12</v>
      </c>
      <c r="H617" s="17">
        <v>1.2795811768998999</v>
      </c>
      <c r="I617" s="17">
        <v>-0.33893277137759997</v>
      </c>
    </row>
    <row r="618" spans="1:9" x14ac:dyDescent="0.35">
      <c r="A618" s="17"/>
      <c r="B618" s="17"/>
      <c r="C618" s="17"/>
      <c r="D618" s="17"/>
      <c r="E618" s="17"/>
      <c r="F618" s="17"/>
      <c r="G618" s="17">
        <v>6.13</v>
      </c>
      <c r="H618" s="17">
        <v>0.57550018069020104</v>
      </c>
      <c r="I618" s="17">
        <v>-3.1658518391500599E-2</v>
      </c>
    </row>
    <row r="619" spans="1:9" x14ac:dyDescent="0.35">
      <c r="A619" s="17"/>
      <c r="B619" s="17"/>
      <c r="C619" s="17"/>
      <c r="D619" s="17"/>
      <c r="E619" s="17"/>
      <c r="F619" s="17"/>
      <c r="G619" s="17">
        <v>6.14</v>
      </c>
      <c r="H619" s="17">
        <v>1.2162641401169001</v>
      </c>
      <c r="I619" s="17">
        <v>0.68348076676720004</v>
      </c>
    </row>
    <row r="620" spans="1:9" x14ac:dyDescent="0.35">
      <c r="A620" s="17"/>
      <c r="B620" s="17"/>
      <c r="C620" s="17"/>
      <c r="D620" s="17"/>
      <c r="E620" s="17"/>
      <c r="F620" s="17"/>
      <c r="G620" s="17">
        <v>6.15</v>
      </c>
      <c r="H620" s="17">
        <v>1.9424617142245999</v>
      </c>
      <c r="I620" s="17">
        <v>-0.1206935108557</v>
      </c>
    </row>
    <row r="621" spans="1:9" x14ac:dyDescent="0.35">
      <c r="A621" s="17"/>
      <c r="B621" s="17"/>
      <c r="C621" s="17"/>
      <c r="D621" s="17"/>
      <c r="E621" s="17"/>
      <c r="F621" s="17"/>
      <c r="G621" s="17">
        <v>6.16</v>
      </c>
      <c r="H621" s="17">
        <v>0.97487711840549995</v>
      </c>
      <c r="I621" s="17">
        <v>0.50205696539839895</v>
      </c>
    </row>
    <row r="622" spans="1:9" x14ac:dyDescent="0.35">
      <c r="A622" s="17"/>
      <c r="B622" s="17"/>
      <c r="C622" s="17"/>
      <c r="D622" s="17"/>
      <c r="E622" s="17"/>
      <c r="F622" s="17"/>
      <c r="G622" s="17">
        <v>6.17</v>
      </c>
      <c r="H622" s="17">
        <v>2.9465756450214</v>
      </c>
      <c r="I622" s="17">
        <v>1.1801499309199499</v>
      </c>
    </row>
    <row r="623" spans="1:9" x14ac:dyDescent="0.35">
      <c r="A623" s="17"/>
      <c r="B623" s="17"/>
      <c r="C623" s="17"/>
      <c r="D623" s="17"/>
      <c r="E623" s="17"/>
      <c r="F623" s="17"/>
      <c r="G623" s="17">
        <v>6.18</v>
      </c>
      <c r="H623" s="17">
        <v>3.3351769802454001</v>
      </c>
      <c r="I623" s="17">
        <v>0.18434173328110001</v>
      </c>
    </row>
    <row r="624" spans="1:9" x14ac:dyDescent="0.35">
      <c r="A624" s="17"/>
      <c r="B624" s="17"/>
      <c r="C624" s="17"/>
      <c r="D624" s="17"/>
      <c r="E624" s="17"/>
      <c r="F624" s="17"/>
      <c r="G624" s="17">
        <v>6.19</v>
      </c>
      <c r="H624" s="17">
        <v>3.3152591115835999</v>
      </c>
      <c r="I624" s="17">
        <v>-5.0459276203900699E-2</v>
      </c>
    </row>
    <row r="625" spans="1:9" x14ac:dyDescent="0.35">
      <c r="A625" s="17"/>
      <c r="B625" s="17"/>
      <c r="C625" s="17"/>
      <c r="D625" s="17"/>
      <c r="E625" s="17"/>
      <c r="F625" s="17"/>
      <c r="G625" s="17">
        <v>6.2</v>
      </c>
      <c r="H625" s="17">
        <v>3.2342584278376001</v>
      </c>
      <c r="I625" s="17">
        <v>-0.137109673603899</v>
      </c>
    </row>
    <row r="626" spans="1:9" x14ac:dyDescent="0.35">
      <c r="A626" s="17"/>
      <c r="B626" s="17"/>
      <c r="C626" s="17"/>
      <c r="D626" s="17"/>
      <c r="E626" s="17"/>
      <c r="F626" s="17"/>
      <c r="G626" s="17">
        <v>6.21</v>
      </c>
      <c r="H626" s="17">
        <v>3.0410397643758</v>
      </c>
      <c r="I626" s="17">
        <v>-0.10453785217825</v>
      </c>
    </row>
    <row r="627" spans="1:9" x14ac:dyDescent="0.35">
      <c r="A627" s="17"/>
      <c r="B627" s="17"/>
      <c r="C627" s="17"/>
      <c r="D627" s="17"/>
      <c r="E627" s="17"/>
      <c r="F627" s="17"/>
      <c r="G627" s="17">
        <v>6.22</v>
      </c>
      <c r="H627" s="17">
        <v>3.0251827234811</v>
      </c>
      <c r="I627" s="17">
        <v>8.2953794667698602E-2</v>
      </c>
    </row>
    <row r="628" spans="1:9" x14ac:dyDescent="0.35">
      <c r="A628" s="17"/>
      <c r="B628" s="17"/>
      <c r="C628" s="17"/>
      <c r="D628" s="17"/>
      <c r="E628" s="17"/>
      <c r="F628" s="17"/>
      <c r="G628" s="17">
        <v>6.23</v>
      </c>
      <c r="H628" s="17">
        <v>3.2069473537111999</v>
      </c>
      <c r="I628" s="17">
        <v>-0.43051543917884999</v>
      </c>
    </row>
    <row r="629" spans="1:9" x14ac:dyDescent="0.35">
      <c r="A629" s="17"/>
      <c r="B629" s="17"/>
      <c r="C629" s="17"/>
      <c r="D629" s="17"/>
      <c r="E629" s="17"/>
      <c r="F629" s="17"/>
      <c r="G629" s="17">
        <v>6.24</v>
      </c>
      <c r="H629" s="17">
        <v>2.1641518451234001</v>
      </c>
      <c r="I629" s="17">
        <v>-0.21284594535099899</v>
      </c>
    </row>
    <row r="630" spans="1:9" x14ac:dyDescent="0.35">
      <c r="A630" s="17"/>
      <c r="B630" s="17"/>
      <c r="C630" s="17"/>
      <c r="D630" s="17"/>
      <c r="E630" s="17"/>
      <c r="F630" s="17"/>
      <c r="G630" s="17">
        <v>6.25</v>
      </c>
      <c r="H630" s="17">
        <v>2.7812554630092001</v>
      </c>
      <c r="I630" s="17">
        <v>0.26275229957684898</v>
      </c>
    </row>
    <row r="631" spans="1:9" x14ac:dyDescent="0.35">
      <c r="A631" s="17"/>
      <c r="B631" s="17"/>
      <c r="C631" s="17"/>
      <c r="D631" s="17"/>
      <c r="E631" s="17"/>
      <c r="F631" s="17"/>
      <c r="G631" s="17">
        <v>6.26</v>
      </c>
      <c r="H631" s="17">
        <v>2.6896564442770998</v>
      </c>
      <c r="I631" s="17">
        <v>-0.17686913067935001</v>
      </c>
    </row>
    <row r="632" spans="1:9" x14ac:dyDescent="0.35">
      <c r="A632" s="17"/>
      <c r="B632" s="17"/>
      <c r="C632" s="17"/>
      <c r="D632" s="17"/>
      <c r="E632" s="17"/>
      <c r="F632" s="17"/>
      <c r="G632" s="17">
        <v>6.27</v>
      </c>
      <c r="H632" s="17">
        <v>2.4275172016504998</v>
      </c>
      <c r="I632" s="17">
        <v>-7.7039983284649297E-2</v>
      </c>
    </row>
    <row r="633" spans="1:9" x14ac:dyDescent="0.35">
      <c r="A633" s="17"/>
      <c r="B633" s="17"/>
      <c r="C633" s="17"/>
      <c r="D633" s="17"/>
      <c r="E633" s="17"/>
      <c r="F633" s="17"/>
      <c r="G633" s="17">
        <v>6.28</v>
      </c>
      <c r="H633" s="17">
        <v>2.5355764777077998</v>
      </c>
      <c r="I633" s="17">
        <v>1.12640592912001E-2</v>
      </c>
    </row>
    <row r="634" spans="1:9" x14ac:dyDescent="0.35">
      <c r="A634" s="17"/>
      <c r="B634" s="17"/>
      <c r="C634" s="17"/>
      <c r="D634" s="17"/>
      <c r="E634" s="17"/>
      <c r="F634" s="17"/>
      <c r="G634" s="17">
        <v>6.29</v>
      </c>
      <c r="H634" s="17">
        <v>2.4500453202329</v>
      </c>
      <c r="I634" s="17">
        <v>-1.2614990147850899E-2</v>
      </c>
    </row>
    <row r="635" spans="1:9" x14ac:dyDescent="0.35">
      <c r="A635" s="17"/>
      <c r="B635" s="17"/>
      <c r="C635" s="17"/>
      <c r="D635" s="17"/>
      <c r="E635" s="17"/>
      <c r="F635" s="17"/>
      <c r="G635" s="17">
        <v>6.3</v>
      </c>
      <c r="H635" s="17">
        <v>2.5103464974121001</v>
      </c>
      <c r="I635" s="17">
        <v>0.10237838784644999</v>
      </c>
    </row>
    <row r="636" spans="1:9" x14ac:dyDescent="0.35">
      <c r="A636" s="17"/>
      <c r="B636" s="17"/>
      <c r="C636" s="17"/>
      <c r="D636" s="17"/>
      <c r="E636" s="17"/>
      <c r="F636" s="17"/>
      <c r="G636" s="17">
        <v>6.31</v>
      </c>
      <c r="H636" s="17">
        <v>2.6548020959257999</v>
      </c>
      <c r="I636" s="17">
        <v>2.2866085783400401E-2</v>
      </c>
    </row>
    <row r="637" spans="1:9" x14ac:dyDescent="0.35">
      <c r="A637" s="17"/>
      <c r="B637" s="17"/>
      <c r="C637" s="17"/>
      <c r="D637" s="17"/>
      <c r="E637" s="17"/>
      <c r="F637" s="17"/>
      <c r="G637" s="17">
        <v>6.32</v>
      </c>
      <c r="H637" s="17">
        <v>2.5560786689789001</v>
      </c>
      <c r="I637" s="17">
        <v>2.9591729000699701E-2</v>
      </c>
    </row>
    <row r="638" spans="1:9" x14ac:dyDescent="0.35">
      <c r="A638" s="17"/>
      <c r="B638" s="17"/>
      <c r="C638" s="17"/>
      <c r="D638" s="17"/>
      <c r="E638" s="17"/>
      <c r="F638" s="17"/>
      <c r="G638" s="17">
        <v>6.33</v>
      </c>
      <c r="H638" s="17">
        <v>2.7139855539272002</v>
      </c>
      <c r="I638" s="17">
        <v>0.28558812013704898</v>
      </c>
    </row>
    <row r="639" spans="1:9" x14ac:dyDescent="0.35">
      <c r="A639" s="17"/>
      <c r="B639" s="17"/>
      <c r="C639" s="17"/>
      <c r="D639" s="17"/>
      <c r="E639" s="17"/>
      <c r="F639" s="17"/>
      <c r="G639" s="17">
        <v>6.34</v>
      </c>
      <c r="H639" s="17">
        <v>3.1272549092530002</v>
      </c>
      <c r="I639" s="17">
        <v>6.2741138562000004E-2</v>
      </c>
    </row>
    <row r="640" spans="1:9" x14ac:dyDescent="0.35">
      <c r="A640" s="17"/>
      <c r="B640" s="17"/>
      <c r="C640" s="17"/>
      <c r="D640" s="17"/>
      <c r="E640" s="17"/>
      <c r="F640" s="17"/>
      <c r="G640" s="17">
        <v>6.35</v>
      </c>
      <c r="H640" s="17">
        <v>2.8394678310511998</v>
      </c>
      <c r="I640" s="17">
        <v>4.8259037119400702E-2</v>
      </c>
    </row>
    <row r="641" spans="1:9" x14ac:dyDescent="0.35">
      <c r="A641" s="17"/>
      <c r="B641" s="17"/>
      <c r="C641" s="17"/>
      <c r="D641" s="17"/>
      <c r="E641" s="17"/>
      <c r="F641" s="17"/>
      <c r="G641" s="17">
        <v>6.36</v>
      </c>
      <c r="H641" s="17">
        <v>3.2237729834917999</v>
      </c>
      <c r="I641" s="17">
        <v>-1.3810287574373501</v>
      </c>
    </row>
    <row r="642" spans="1:9" x14ac:dyDescent="0.35">
      <c r="A642" s="17"/>
      <c r="B642" s="17"/>
      <c r="C642" s="17"/>
      <c r="D642" s="17"/>
      <c r="E642" s="17"/>
      <c r="F642" s="17"/>
      <c r="G642" s="17">
        <v>6.37</v>
      </c>
      <c r="H642" s="17">
        <v>7.7410316176500502E-2</v>
      </c>
      <c r="I642" s="17">
        <v>3.234876469695E-2</v>
      </c>
    </row>
    <row r="643" spans="1:9" x14ac:dyDescent="0.35">
      <c r="A643" s="17"/>
      <c r="B643" s="17"/>
      <c r="C643" s="17"/>
      <c r="D643" s="17"/>
      <c r="E643" s="17"/>
      <c r="F643" s="17"/>
      <c r="G643" s="17">
        <v>6.38</v>
      </c>
      <c r="H643" s="17">
        <v>3.2884705128856999</v>
      </c>
      <c r="I643" s="17">
        <v>1.5585942830296</v>
      </c>
    </row>
    <row r="644" spans="1:9" x14ac:dyDescent="0.35">
      <c r="A644" s="17"/>
      <c r="B644" s="17"/>
      <c r="C644" s="17"/>
      <c r="D644" s="17"/>
      <c r="E644" s="17"/>
      <c r="F644" s="17"/>
      <c r="G644" s="17">
        <v>6.39</v>
      </c>
      <c r="H644" s="17">
        <v>3.1945988822357001</v>
      </c>
      <c r="I644" s="17">
        <v>0.116136936546249</v>
      </c>
    </row>
    <row r="645" spans="1:9" x14ac:dyDescent="0.35">
      <c r="A645" s="17"/>
      <c r="B645" s="17"/>
      <c r="C645" s="17"/>
      <c r="D645" s="17"/>
      <c r="E645" s="17"/>
      <c r="F645" s="17"/>
      <c r="G645" s="17">
        <v>6.4</v>
      </c>
      <c r="H645" s="17">
        <v>3.5207443859782002</v>
      </c>
      <c r="I645" s="17">
        <v>0.14684395495489999</v>
      </c>
    </row>
    <row r="646" spans="1:9" x14ac:dyDescent="0.35">
      <c r="A646" s="17"/>
      <c r="B646" s="17"/>
      <c r="C646" s="17"/>
      <c r="D646" s="17"/>
      <c r="E646" s="17"/>
      <c r="F646" s="17"/>
      <c r="G646" s="17">
        <v>6.41</v>
      </c>
      <c r="H646" s="17">
        <v>3.4882867921454999</v>
      </c>
      <c r="I646" s="17">
        <v>-0.14140271371554999</v>
      </c>
    </row>
    <row r="647" spans="1:9" x14ac:dyDescent="0.35">
      <c r="A647" s="17"/>
      <c r="B647" s="17"/>
      <c r="C647" s="17"/>
      <c r="D647" s="17"/>
      <c r="E647" s="17"/>
      <c r="F647" s="17"/>
      <c r="G647" s="17">
        <v>6.42</v>
      </c>
      <c r="H647" s="17">
        <v>3.2379389585471001</v>
      </c>
      <c r="I647" s="17">
        <v>-0.16539706318780001</v>
      </c>
    </row>
    <row r="648" spans="1:9" x14ac:dyDescent="0.35">
      <c r="A648" s="17"/>
      <c r="B648" s="17"/>
      <c r="C648" s="17"/>
      <c r="D648" s="17"/>
      <c r="E648" s="17"/>
      <c r="F648" s="17"/>
      <c r="G648" s="17">
        <v>6.43</v>
      </c>
      <c r="H648" s="17">
        <v>3.1574926657699001</v>
      </c>
      <c r="I648" s="17">
        <v>-1.5495341209742</v>
      </c>
    </row>
    <row r="649" spans="1:9" x14ac:dyDescent="0.35">
      <c r="A649" s="17"/>
      <c r="B649" s="17"/>
      <c r="C649" s="17"/>
      <c r="D649" s="17"/>
      <c r="E649" s="17"/>
      <c r="F649" s="17"/>
      <c r="G649" s="17">
        <v>6.44</v>
      </c>
      <c r="H649" s="17">
        <v>0.13887071659870101</v>
      </c>
      <c r="I649" s="17">
        <v>9.9214092083901306E-2</v>
      </c>
    </row>
    <row r="650" spans="1:9" x14ac:dyDescent="0.35">
      <c r="A650" s="17"/>
      <c r="B650" s="17"/>
      <c r="C650" s="17"/>
      <c r="D650" s="17"/>
      <c r="E650" s="17"/>
      <c r="F650" s="17"/>
      <c r="G650" s="17">
        <v>6.45</v>
      </c>
      <c r="H650" s="17">
        <v>3.3559208499377</v>
      </c>
      <c r="I650" s="17">
        <v>0.121092138203499</v>
      </c>
    </row>
    <row r="651" spans="1:9" x14ac:dyDescent="0.35">
      <c r="A651" s="17"/>
      <c r="B651" s="17"/>
      <c r="C651" s="17"/>
      <c r="D651" s="17"/>
      <c r="E651" s="17"/>
      <c r="F651" s="17"/>
      <c r="G651" s="17">
        <v>6.46</v>
      </c>
      <c r="H651" s="17">
        <v>0.3810549930057</v>
      </c>
      <c r="I651" s="17">
        <v>-6.0683200297550102E-2</v>
      </c>
    </row>
    <row r="652" spans="1:9" x14ac:dyDescent="0.35">
      <c r="A652" s="17"/>
      <c r="B652" s="17"/>
      <c r="C652" s="17"/>
      <c r="D652" s="17"/>
      <c r="E652" s="17"/>
      <c r="F652" s="17"/>
      <c r="G652" s="17">
        <v>6.47</v>
      </c>
      <c r="H652" s="17">
        <v>3.2345544493426002</v>
      </c>
      <c r="I652" s="17">
        <v>0.13744941154179999</v>
      </c>
    </row>
    <row r="653" spans="1:9" x14ac:dyDescent="0.35">
      <c r="A653" s="17"/>
      <c r="B653" s="17"/>
      <c r="C653" s="17"/>
      <c r="D653" s="17"/>
      <c r="E653" s="17"/>
      <c r="F653" s="17"/>
      <c r="G653" s="17">
        <v>6.48</v>
      </c>
      <c r="H653" s="17">
        <v>0.65595381608930003</v>
      </c>
      <c r="I653" s="17">
        <v>-1.4773732165623501</v>
      </c>
    </row>
    <row r="654" spans="1:9" x14ac:dyDescent="0.35">
      <c r="A654" s="17"/>
      <c r="B654" s="17"/>
      <c r="C654" s="17"/>
      <c r="D654" s="17"/>
      <c r="E654" s="17"/>
      <c r="F654" s="17"/>
      <c r="G654" s="17">
        <v>6.49</v>
      </c>
      <c r="H654" s="17">
        <v>0.27980801621790102</v>
      </c>
      <c r="I654" s="17">
        <v>-0.19212310612094999</v>
      </c>
    </row>
    <row r="655" spans="1:9" x14ac:dyDescent="0.35">
      <c r="A655" s="17"/>
      <c r="B655" s="17"/>
      <c r="C655" s="17"/>
      <c r="D655" s="17"/>
      <c r="E655" s="17"/>
      <c r="F655" s="17"/>
      <c r="G655" s="17">
        <v>6.5</v>
      </c>
      <c r="H655" s="17">
        <v>0.2717076038474</v>
      </c>
      <c r="I655" s="17">
        <v>-7.4705632940700498E-2</v>
      </c>
    </row>
    <row r="656" spans="1:9" x14ac:dyDescent="0.35">
      <c r="A656" s="17"/>
      <c r="B656" s="17"/>
      <c r="C656" s="17"/>
      <c r="D656" s="17"/>
      <c r="E656" s="17"/>
      <c r="F656" s="17"/>
      <c r="G656" s="17">
        <v>6.51</v>
      </c>
      <c r="H656" s="17">
        <v>0.1303967503365</v>
      </c>
      <c r="I656" s="17">
        <v>-0.1358538019237</v>
      </c>
    </row>
    <row r="657" spans="1:9" x14ac:dyDescent="0.35">
      <c r="A657" s="17"/>
      <c r="B657" s="17"/>
      <c r="C657" s="17"/>
      <c r="D657" s="17"/>
      <c r="E657" s="17"/>
      <c r="F657" s="17"/>
      <c r="G657" s="17">
        <v>6.52</v>
      </c>
      <c r="H657" s="17">
        <v>0</v>
      </c>
      <c r="I657" s="17">
        <v>1.50035917184</v>
      </c>
    </row>
    <row r="658" spans="1:9" x14ac:dyDescent="0.35">
      <c r="A658" s="17"/>
      <c r="B658" s="17"/>
      <c r="C658" s="17"/>
      <c r="D658" s="17"/>
      <c r="E658" s="17"/>
      <c r="F658" s="17"/>
      <c r="G658" s="17">
        <v>6.53</v>
      </c>
      <c r="H658" s="17">
        <v>3.1311150940164998</v>
      </c>
      <c r="I658" s="17">
        <v>1.6188300994579501</v>
      </c>
    </row>
    <row r="659" spans="1:9" x14ac:dyDescent="0.35">
      <c r="A659" s="17"/>
      <c r="B659" s="17"/>
      <c r="C659" s="17"/>
      <c r="D659" s="17"/>
      <c r="E659" s="17"/>
      <c r="F659" s="17"/>
      <c r="G659" s="17">
        <v>6.54</v>
      </c>
      <c r="H659" s="17">
        <v>3.2376601989159002</v>
      </c>
      <c r="I659" s="17">
        <v>1.65536100655004E-2</v>
      </c>
    </row>
    <row r="660" spans="1:9" x14ac:dyDescent="0.35">
      <c r="A660" s="17"/>
      <c r="B660" s="17"/>
      <c r="C660" s="17"/>
      <c r="D660" s="17"/>
      <c r="E660" s="17"/>
      <c r="F660" s="17"/>
      <c r="G660" s="17">
        <v>6.55</v>
      </c>
      <c r="H660" s="17">
        <v>3.1642223141475001</v>
      </c>
      <c r="I660" s="17">
        <v>-9.7130898608648805E-2</v>
      </c>
    </row>
    <row r="661" spans="1:9" x14ac:dyDescent="0.35">
      <c r="A661" s="17"/>
      <c r="B661" s="17"/>
      <c r="C661" s="17"/>
      <c r="D661" s="17"/>
      <c r="E661" s="17"/>
      <c r="F661" s="17"/>
      <c r="G661" s="17">
        <v>6.56</v>
      </c>
      <c r="H661" s="17">
        <v>3.0433984016986</v>
      </c>
      <c r="I661" s="17">
        <v>8.6320206198649899E-2</v>
      </c>
    </row>
    <row r="662" spans="1:9" x14ac:dyDescent="0.35">
      <c r="A662" s="17"/>
      <c r="B662" s="17"/>
      <c r="C662" s="17"/>
      <c r="D662" s="17"/>
      <c r="E662" s="17"/>
      <c r="F662" s="17"/>
      <c r="G662" s="17">
        <v>6.57</v>
      </c>
      <c r="H662" s="17">
        <v>3.3368627265447999</v>
      </c>
      <c r="I662" s="17">
        <v>0.17174922781240001</v>
      </c>
    </row>
    <row r="663" spans="1:9" x14ac:dyDescent="0.35">
      <c r="A663" s="17"/>
      <c r="B663" s="17"/>
      <c r="C663" s="17"/>
      <c r="D663" s="17"/>
      <c r="E663" s="17"/>
      <c r="F663" s="17"/>
      <c r="G663" s="17">
        <v>6.58</v>
      </c>
      <c r="H663" s="17">
        <v>3.3868968573234</v>
      </c>
      <c r="I663" s="17">
        <v>5.45981855405131E-3</v>
      </c>
    </row>
    <row r="664" spans="1:9" x14ac:dyDescent="0.35">
      <c r="A664" s="17"/>
      <c r="B664" s="17"/>
      <c r="C664" s="17"/>
      <c r="D664" s="17"/>
      <c r="E664" s="17"/>
      <c r="F664" s="17"/>
      <c r="G664" s="17">
        <v>6.59</v>
      </c>
      <c r="H664" s="17">
        <v>3.3477823636528998</v>
      </c>
      <c r="I664" s="17">
        <v>5.8272573935799002E-2</v>
      </c>
    </row>
    <row r="665" spans="1:9" x14ac:dyDescent="0.35">
      <c r="A665" s="17"/>
      <c r="B665" s="17"/>
      <c r="C665" s="17"/>
      <c r="D665" s="17"/>
      <c r="E665" s="17"/>
      <c r="F665" s="17"/>
      <c r="G665" s="17">
        <v>6.6</v>
      </c>
      <c r="H665" s="17">
        <v>3.5034420051950002</v>
      </c>
      <c r="I665" s="17">
        <v>5.4619914286998798E-2</v>
      </c>
    </row>
    <row r="666" spans="1:9" x14ac:dyDescent="0.35">
      <c r="A666" s="17"/>
      <c r="B666" s="17"/>
      <c r="C666" s="17"/>
      <c r="D666" s="17"/>
      <c r="E666" s="17"/>
      <c r="F666" s="17"/>
      <c r="G666" s="17">
        <v>6.61</v>
      </c>
      <c r="H666" s="17">
        <v>3.4570221922269</v>
      </c>
      <c r="I666" s="17">
        <v>-0.103033889446399</v>
      </c>
    </row>
    <row r="667" spans="1:9" x14ac:dyDescent="0.35">
      <c r="A667" s="17"/>
      <c r="B667" s="17"/>
      <c r="C667" s="17"/>
      <c r="D667" s="17"/>
      <c r="E667" s="17"/>
      <c r="F667" s="17"/>
      <c r="G667" s="17">
        <v>6.62</v>
      </c>
      <c r="H667" s="17">
        <v>3.2973742263022001</v>
      </c>
      <c r="I667" s="17">
        <v>-3.2961374522500399E-2</v>
      </c>
    </row>
    <row r="668" spans="1:9" x14ac:dyDescent="0.35">
      <c r="A668" s="17"/>
      <c r="B668" s="17"/>
      <c r="C668" s="17"/>
      <c r="D668" s="17"/>
      <c r="E668" s="17"/>
      <c r="F668" s="17"/>
      <c r="G668" s="17">
        <v>6.63</v>
      </c>
      <c r="H668" s="17">
        <v>3.3910994431819002</v>
      </c>
      <c r="I668" s="17">
        <v>7.6611941450249105E-2</v>
      </c>
    </row>
    <row r="669" spans="1:9" x14ac:dyDescent="0.35">
      <c r="A669" s="17"/>
      <c r="B669" s="17"/>
      <c r="C669" s="17"/>
      <c r="D669" s="17"/>
      <c r="E669" s="17"/>
      <c r="F669" s="17"/>
      <c r="G669" s="17">
        <v>6.64</v>
      </c>
      <c r="H669" s="17">
        <v>3.4505981092027</v>
      </c>
      <c r="I669" s="17">
        <v>1.89674948961009E-2</v>
      </c>
    </row>
    <row r="670" spans="1:9" x14ac:dyDescent="0.35">
      <c r="A670" s="17"/>
      <c r="B670" s="17"/>
      <c r="C670" s="17"/>
      <c r="D670" s="17"/>
      <c r="E670" s="17"/>
      <c r="F670" s="17"/>
      <c r="G670" s="17">
        <v>6.65</v>
      </c>
      <c r="H670" s="17">
        <v>3.4290344329740998</v>
      </c>
      <c r="I670" s="17">
        <v>-9.1183365102899899E-2</v>
      </c>
    </row>
    <row r="671" spans="1:9" x14ac:dyDescent="0.35">
      <c r="A671" s="17"/>
      <c r="B671" s="17"/>
      <c r="C671" s="17"/>
      <c r="D671" s="17"/>
      <c r="E671" s="17"/>
      <c r="F671" s="17"/>
      <c r="G671" s="17">
        <v>6.66</v>
      </c>
      <c r="H671" s="17">
        <v>3.2682313789969002</v>
      </c>
      <c r="I671" s="17">
        <v>-9.8892473015750298E-2</v>
      </c>
    </row>
    <row r="672" spans="1:9" x14ac:dyDescent="0.35">
      <c r="A672" s="17"/>
      <c r="B672" s="17"/>
      <c r="C672" s="17"/>
      <c r="D672" s="17"/>
      <c r="E672" s="17"/>
      <c r="F672" s="17"/>
      <c r="G672" s="17">
        <v>6.67</v>
      </c>
      <c r="H672" s="17">
        <v>3.2312494869426001</v>
      </c>
      <c r="I672" s="17">
        <v>7.57517771559968E-3</v>
      </c>
    </row>
    <row r="673" spans="1:9" x14ac:dyDescent="0.35">
      <c r="A673" s="17"/>
      <c r="B673" s="17"/>
      <c r="C673" s="17"/>
      <c r="D673" s="17"/>
      <c r="E673" s="17"/>
      <c r="F673" s="17"/>
      <c r="G673" s="17">
        <v>6.68</v>
      </c>
      <c r="H673" s="17">
        <v>3.2833817344281</v>
      </c>
      <c r="I673" s="17">
        <v>-3.7313323140450598E-2</v>
      </c>
    </row>
    <row r="674" spans="1:9" x14ac:dyDescent="0.35">
      <c r="A674" s="17"/>
      <c r="B674" s="17"/>
      <c r="C674" s="17"/>
      <c r="D674" s="17"/>
      <c r="E674" s="17"/>
      <c r="F674" s="17"/>
      <c r="G674" s="17">
        <v>6.69</v>
      </c>
      <c r="H674" s="17">
        <v>3.1566228406616998</v>
      </c>
      <c r="I674" s="17">
        <v>-0.16830927948469901</v>
      </c>
    </row>
    <row r="675" spans="1:9" x14ac:dyDescent="0.35">
      <c r="A675" s="17"/>
      <c r="B675" s="17"/>
      <c r="C675" s="17"/>
      <c r="D675" s="17"/>
      <c r="E675" s="17"/>
      <c r="F675" s="17"/>
      <c r="G675" s="17">
        <v>6.7</v>
      </c>
      <c r="H675" s="17">
        <v>2.9467631754586998</v>
      </c>
      <c r="I675" s="17">
        <v>-0.128994157669199</v>
      </c>
    </row>
    <row r="676" spans="1:9" x14ac:dyDescent="0.35">
      <c r="A676" s="17"/>
      <c r="B676" s="17"/>
      <c r="C676" s="17"/>
      <c r="D676" s="17"/>
      <c r="E676" s="17"/>
      <c r="F676" s="17"/>
      <c r="G676" s="17">
        <v>6.71</v>
      </c>
      <c r="H676" s="17">
        <v>2.8986345253232999</v>
      </c>
      <c r="I676" s="17">
        <v>-6.6467781446350599E-2</v>
      </c>
    </row>
    <row r="677" spans="1:9" x14ac:dyDescent="0.35">
      <c r="A677" s="17"/>
      <c r="B677" s="17"/>
      <c r="C677" s="17"/>
      <c r="D677" s="17"/>
      <c r="E677" s="17"/>
      <c r="F677" s="17"/>
      <c r="G677" s="17">
        <v>6.72</v>
      </c>
      <c r="H677" s="17">
        <v>2.813827612566</v>
      </c>
      <c r="I677" s="17">
        <v>-8.0071038422799404E-2</v>
      </c>
    </row>
    <row r="678" spans="1:9" x14ac:dyDescent="0.35">
      <c r="A678" s="17"/>
      <c r="B678" s="17"/>
      <c r="C678" s="17"/>
      <c r="D678" s="17"/>
      <c r="E678" s="17"/>
      <c r="F678" s="17"/>
      <c r="G678" s="17">
        <v>6.73</v>
      </c>
      <c r="H678" s="17">
        <v>2.7384924484776998</v>
      </c>
      <c r="I678" s="17">
        <v>5.43647126867004E-2</v>
      </c>
    </row>
    <row r="679" spans="1:9" x14ac:dyDescent="0.35">
      <c r="A679" s="17"/>
      <c r="B679" s="17"/>
      <c r="C679" s="17"/>
      <c r="D679" s="17"/>
      <c r="E679" s="17"/>
      <c r="F679" s="17"/>
      <c r="G679" s="17">
        <v>6.74</v>
      </c>
      <c r="H679" s="17">
        <v>2.9225570379393999</v>
      </c>
      <c r="I679" s="17">
        <v>0.12429700063724899</v>
      </c>
    </row>
    <row r="680" spans="1:9" x14ac:dyDescent="0.35">
      <c r="A680" s="17"/>
      <c r="B680" s="17"/>
      <c r="C680" s="17"/>
      <c r="D680" s="17"/>
      <c r="E680" s="17"/>
      <c r="F680" s="17"/>
      <c r="G680" s="17">
        <v>6.75</v>
      </c>
      <c r="H680" s="17">
        <v>2.9870864497522001</v>
      </c>
      <c r="I680" s="17">
        <v>-1.68985056719002E-2</v>
      </c>
    </row>
    <row r="681" spans="1:9" x14ac:dyDescent="0.35">
      <c r="A681" s="17"/>
      <c r="B681" s="17"/>
      <c r="C681" s="17"/>
      <c r="D681" s="17"/>
      <c r="E681" s="17"/>
      <c r="F681" s="17"/>
      <c r="G681" s="17">
        <v>6.76</v>
      </c>
      <c r="H681" s="17">
        <v>2.8887600265955999</v>
      </c>
      <c r="I681" s="17">
        <v>-5.3789798366398897E-2</v>
      </c>
    </row>
    <row r="682" spans="1:9" x14ac:dyDescent="0.35">
      <c r="A682" s="17"/>
      <c r="B682" s="17"/>
      <c r="C682" s="17"/>
      <c r="D682" s="17"/>
      <c r="E682" s="17"/>
      <c r="F682" s="17"/>
      <c r="G682" s="17">
        <v>6.77</v>
      </c>
      <c r="H682" s="17">
        <v>2.8795068530194001</v>
      </c>
      <c r="I682" s="17">
        <v>2.3328852950950101E-2</v>
      </c>
    </row>
    <row r="683" spans="1:9" x14ac:dyDescent="0.35">
      <c r="A683" s="17"/>
      <c r="B683" s="17"/>
      <c r="C683" s="17"/>
      <c r="D683" s="17"/>
      <c r="E683" s="17"/>
      <c r="F683" s="17"/>
      <c r="G683" s="17">
        <v>6.78</v>
      </c>
      <c r="H683" s="17">
        <v>2.9354177324975002</v>
      </c>
      <c r="I683" s="17">
        <v>0.1023386082146</v>
      </c>
    </row>
    <row r="684" spans="1:9" x14ac:dyDescent="0.35">
      <c r="A684" s="17"/>
      <c r="B684" s="17"/>
      <c r="C684" s="17"/>
      <c r="D684" s="17"/>
      <c r="E684" s="17"/>
      <c r="F684" s="17"/>
      <c r="G684" s="17">
        <v>6.79</v>
      </c>
      <c r="H684" s="17">
        <v>3.0841840694485998</v>
      </c>
      <c r="I684" s="17">
        <v>0.1751435724613</v>
      </c>
    </row>
    <row r="685" spans="1:9" x14ac:dyDescent="0.35">
      <c r="A685" s="17"/>
      <c r="B685" s="17"/>
      <c r="C685" s="17"/>
      <c r="D685" s="17"/>
      <c r="E685" s="17"/>
      <c r="F685" s="17"/>
      <c r="G685" s="17">
        <v>6.8</v>
      </c>
      <c r="H685" s="17">
        <v>3.2857048774201001</v>
      </c>
      <c r="I685" s="17">
        <v>0.27144450995125002</v>
      </c>
    </row>
    <row r="686" spans="1:9" x14ac:dyDescent="0.35">
      <c r="A686" s="17"/>
      <c r="B686" s="17"/>
      <c r="C686" s="17"/>
      <c r="D686" s="17"/>
      <c r="E686" s="17"/>
      <c r="F686" s="17"/>
      <c r="G686" s="17">
        <v>6.81</v>
      </c>
      <c r="H686" s="17">
        <v>3.6270730893511001</v>
      </c>
      <c r="I686" s="17">
        <v>0.195812221217251</v>
      </c>
    </row>
    <row r="687" spans="1:9" x14ac:dyDescent="0.35">
      <c r="A687" s="17"/>
      <c r="B687" s="17"/>
      <c r="C687" s="17"/>
      <c r="D687" s="17"/>
      <c r="E687" s="17"/>
      <c r="F687" s="17"/>
      <c r="G687" s="17">
        <v>6.82</v>
      </c>
      <c r="H687" s="17">
        <v>3.6773293198546</v>
      </c>
      <c r="I687" s="17">
        <v>8.6052181189449697E-2</v>
      </c>
    </row>
    <row r="688" spans="1:9" x14ac:dyDescent="0.35">
      <c r="A688" s="17"/>
      <c r="B688" s="17"/>
      <c r="C688" s="17"/>
      <c r="D688" s="17"/>
      <c r="E688" s="17"/>
      <c r="F688" s="17"/>
      <c r="G688" s="17">
        <v>6.83</v>
      </c>
      <c r="H688" s="17">
        <v>3.7991774517299999</v>
      </c>
      <c r="I688" s="17">
        <v>-0.2472563781988</v>
      </c>
    </row>
    <row r="689" spans="1:9" x14ac:dyDescent="0.35">
      <c r="A689" s="17"/>
      <c r="B689" s="17"/>
      <c r="C689" s="17"/>
      <c r="D689" s="17"/>
      <c r="E689" s="17"/>
      <c r="F689" s="17"/>
      <c r="G689" s="17">
        <v>6.84</v>
      </c>
      <c r="H689" s="17">
        <v>3.182816563457</v>
      </c>
      <c r="I689" s="17">
        <v>-0.27122411021159998</v>
      </c>
    </row>
    <row r="690" spans="1:9" x14ac:dyDescent="0.35">
      <c r="A690" s="17"/>
      <c r="B690" s="17"/>
      <c r="C690" s="17"/>
      <c r="D690" s="17"/>
      <c r="E690" s="17"/>
      <c r="F690" s="17"/>
      <c r="G690" s="17">
        <v>6.85</v>
      </c>
      <c r="H690" s="17">
        <v>3.2567292313067999</v>
      </c>
      <c r="I690" s="17">
        <v>3.5132198708199197E-2</v>
      </c>
    </row>
    <row r="691" spans="1:9" x14ac:dyDescent="0.35">
      <c r="A691" s="17"/>
      <c r="B691" s="17"/>
      <c r="C691" s="17"/>
      <c r="D691" s="17"/>
      <c r="E691" s="17"/>
      <c r="F691" s="17"/>
      <c r="G691" s="17">
        <v>6.86</v>
      </c>
      <c r="H691" s="17">
        <v>3.2530809608734002</v>
      </c>
      <c r="I691" s="17">
        <v>-1.40861208015508E-2</v>
      </c>
    </row>
    <row r="692" spans="1:9" x14ac:dyDescent="0.35">
      <c r="A692" s="17"/>
      <c r="B692" s="17"/>
      <c r="C692" s="17"/>
      <c r="D692" s="17"/>
      <c r="E692" s="17"/>
      <c r="F692" s="17"/>
      <c r="G692" s="17">
        <v>6.87</v>
      </c>
      <c r="H692" s="17">
        <v>3.2285569897037001</v>
      </c>
      <c r="I692" s="17">
        <v>-4.8031460768449101E-2</v>
      </c>
    </row>
    <row r="693" spans="1:9" x14ac:dyDescent="0.35">
      <c r="A693" s="17"/>
      <c r="B693" s="17"/>
      <c r="C693" s="17"/>
      <c r="D693" s="17"/>
      <c r="E693" s="17"/>
      <c r="F693" s="17"/>
      <c r="G693" s="17">
        <v>6.88</v>
      </c>
      <c r="H693" s="17">
        <v>3.1570180393365002</v>
      </c>
      <c r="I693" s="17">
        <v>-1.75954999514971E-3</v>
      </c>
    </row>
    <row r="694" spans="1:9" x14ac:dyDescent="0.35">
      <c r="A694" s="17"/>
      <c r="B694" s="17"/>
      <c r="C694" s="17"/>
      <c r="D694" s="17"/>
      <c r="E694" s="17"/>
      <c r="F694" s="17"/>
      <c r="G694" s="17">
        <v>6.89</v>
      </c>
      <c r="H694" s="17">
        <v>3.2250378897134002</v>
      </c>
      <c r="I694" s="17">
        <v>0.17569437886959899</v>
      </c>
    </row>
    <row r="695" spans="1:9" x14ac:dyDescent="0.35">
      <c r="A695" s="17"/>
      <c r="B695" s="17"/>
      <c r="C695" s="17"/>
      <c r="D695" s="17"/>
      <c r="E695" s="17"/>
      <c r="F695" s="17"/>
      <c r="G695" s="17">
        <v>6.9</v>
      </c>
      <c r="H695" s="17">
        <v>3.5084067970757</v>
      </c>
      <c r="I695" s="17">
        <v>0.18941094160540001</v>
      </c>
    </row>
    <row r="696" spans="1:9" x14ac:dyDescent="0.35">
      <c r="A696" s="17"/>
      <c r="B696" s="17"/>
      <c r="C696" s="17"/>
      <c r="D696" s="17"/>
      <c r="E696" s="17"/>
      <c r="F696" s="17"/>
      <c r="G696" s="17">
        <v>6.91</v>
      </c>
      <c r="H696" s="17">
        <v>3.6038597729242001</v>
      </c>
      <c r="I696" s="17">
        <v>1.9755951998151399E-2</v>
      </c>
    </row>
    <row r="697" spans="1:9" x14ac:dyDescent="0.35">
      <c r="A697" s="17"/>
      <c r="B697" s="17"/>
      <c r="C697" s="17"/>
      <c r="D697" s="17"/>
      <c r="E697" s="17"/>
      <c r="F697" s="17"/>
      <c r="G697" s="17">
        <v>6.92</v>
      </c>
      <c r="H697" s="17">
        <v>3.5479187010720001</v>
      </c>
      <c r="I697" s="17">
        <v>-6.1515766314450097E-2</v>
      </c>
    </row>
    <row r="698" spans="1:9" x14ac:dyDescent="0.35">
      <c r="A698" s="17"/>
      <c r="B698" s="17"/>
      <c r="C698" s="17"/>
      <c r="D698" s="17"/>
      <c r="E698" s="17"/>
      <c r="F698" s="17"/>
      <c r="G698" s="17">
        <v>6.93</v>
      </c>
      <c r="H698" s="17">
        <v>3.4808282402952999</v>
      </c>
      <c r="I698" s="17">
        <v>-3.5084545528000902E-2</v>
      </c>
    </row>
    <row r="699" spans="1:9" x14ac:dyDescent="0.35">
      <c r="A699" s="17"/>
      <c r="B699" s="17"/>
      <c r="C699" s="17"/>
      <c r="D699" s="17"/>
      <c r="E699" s="17"/>
      <c r="F699" s="17"/>
      <c r="G699" s="17">
        <v>6.94</v>
      </c>
      <c r="H699" s="17">
        <v>3.4777496100160001</v>
      </c>
      <c r="I699" s="17">
        <v>5.2607411305999101E-2</v>
      </c>
    </row>
    <row r="700" spans="1:9" x14ac:dyDescent="0.35">
      <c r="A700" s="17"/>
      <c r="B700" s="17"/>
      <c r="C700" s="17"/>
      <c r="D700" s="17"/>
      <c r="E700" s="17"/>
      <c r="F700" s="17"/>
      <c r="G700" s="17">
        <v>6.95</v>
      </c>
      <c r="H700" s="17">
        <v>3.5860430629072999</v>
      </c>
      <c r="I700" s="17">
        <v>-6.3153161937199401E-2</v>
      </c>
    </row>
    <row r="701" spans="1:9" x14ac:dyDescent="0.35">
      <c r="A701" s="17"/>
      <c r="B701" s="17"/>
      <c r="C701" s="17"/>
      <c r="D701" s="17"/>
      <c r="E701" s="17"/>
      <c r="F701" s="17"/>
      <c r="G701" s="17">
        <v>6.96</v>
      </c>
      <c r="H701" s="17">
        <v>3.3514432861415999</v>
      </c>
      <c r="I701" s="17">
        <v>-0.159440101670249</v>
      </c>
    </row>
    <row r="702" spans="1:9" x14ac:dyDescent="0.35">
      <c r="A702" s="17"/>
      <c r="B702" s="17"/>
      <c r="C702" s="17"/>
      <c r="D702" s="17"/>
      <c r="E702" s="17"/>
      <c r="F702" s="17"/>
      <c r="G702" s="17">
        <v>6.97</v>
      </c>
      <c r="H702" s="17">
        <v>3.2671628595667999</v>
      </c>
      <c r="I702" s="17">
        <v>-3.7745605857150401E-2</v>
      </c>
    </row>
    <row r="703" spans="1:9" x14ac:dyDescent="0.35">
      <c r="A703" s="17"/>
      <c r="B703" s="17"/>
      <c r="C703" s="17"/>
      <c r="D703" s="17"/>
      <c r="E703" s="17"/>
      <c r="F703" s="17"/>
      <c r="G703" s="17">
        <v>6.98</v>
      </c>
      <c r="H703" s="17">
        <v>3.2759520744273001</v>
      </c>
      <c r="I703" s="17">
        <v>0.10706047903855</v>
      </c>
    </row>
    <row r="704" spans="1:9" x14ac:dyDescent="0.35">
      <c r="A704" s="17"/>
      <c r="B704" s="17"/>
      <c r="C704" s="17"/>
      <c r="D704" s="17"/>
      <c r="E704" s="17"/>
      <c r="F704" s="17"/>
      <c r="G704" s="17">
        <v>6.99</v>
      </c>
      <c r="H704" s="17">
        <v>3.4812838176439</v>
      </c>
      <c r="I704" s="17">
        <v>9.5559592038950897E-2</v>
      </c>
    </row>
    <row r="705" spans="1:9" x14ac:dyDescent="0.35">
      <c r="A705" s="17"/>
      <c r="B705" s="17"/>
      <c r="C705" s="17"/>
      <c r="D705" s="17"/>
      <c r="E705" s="17"/>
      <c r="F705" s="17"/>
      <c r="G705" s="17">
        <v>7</v>
      </c>
      <c r="H705" s="17">
        <v>3.4670712585052001</v>
      </c>
      <c r="I705" s="17">
        <v>0.1054897898977</v>
      </c>
    </row>
    <row r="706" spans="1:9" x14ac:dyDescent="0.35">
      <c r="A706" s="17"/>
      <c r="B706" s="17"/>
      <c r="C706" s="17"/>
      <c r="D706" s="17"/>
      <c r="E706" s="17"/>
      <c r="F706" s="17"/>
      <c r="G706" s="17">
        <v>7.01</v>
      </c>
      <c r="H706" s="17">
        <v>3.6922633974393002</v>
      </c>
      <c r="I706" s="17">
        <v>5.4954897058198802E-2</v>
      </c>
    </row>
    <row r="707" spans="1:9" x14ac:dyDescent="0.35">
      <c r="A707" s="17"/>
      <c r="B707" s="17"/>
      <c r="C707" s="17"/>
      <c r="D707" s="17"/>
      <c r="E707" s="17"/>
      <c r="F707" s="17"/>
      <c r="G707" s="17">
        <v>7.02</v>
      </c>
      <c r="H707" s="17">
        <v>3.5769810526215999</v>
      </c>
      <c r="I707" s="17">
        <v>6.68780174090067E-3</v>
      </c>
    </row>
    <row r="708" spans="1:9" x14ac:dyDescent="0.35">
      <c r="A708" s="17"/>
      <c r="B708" s="17"/>
      <c r="C708" s="17"/>
      <c r="D708" s="17"/>
      <c r="E708" s="17"/>
      <c r="F708" s="17"/>
      <c r="G708" s="17">
        <v>7.03</v>
      </c>
      <c r="H708" s="17">
        <v>3.7056390009211002</v>
      </c>
      <c r="I708" s="17">
        <v>-2.2100836199299999E-2</v>
      </c>
    </row>
    <row r="709" spans="1:9" x14ac:dyDescent="0.35">
      <c r="A709" s="17"/>
      <c r="B709" s="17"/>
      <c r="C709" s="17"/>
      <c r="D709" s="17"/>
      <c r="E709" s="17"/>
      <c r="F709" s="17"/>
      <c r="G709" s="17">
        <v>7.04</v>
      </c>
      <c r="H709" s="17">
        <v>3.5327793802229999</v>
      </c>
      <c r="I709" s="17">
        <v>4.8643782586848899E-2</v>
      </c>
    </row>
    <row r="710" spans="1:9" x14ac:dyDescent="0.35">
      <c r="A710" s="17"/>
      <c r="B710" s="17"/>
      <c r="C710" s="17"/>
      <c r="D710" s="17"/>
      <c r="E710" s="17"/>
      <c r="F710" s="17"/>
      <c r="G710" s="17">
        <v>7.05</v>
      </c>
      <c r="H710" s="17">
        <v>3.8029265660948002</v>
      </c>
      <c r="I710" s="17">
        <v>1.8908802356451201E-2</v>
      </c>
    </row>
    <row r="711" spans="1:9" x14ac:dyDescent="0.35">
      <c r="A711" s="17"/>
      <c r="B711" s="17"/>
      <c r="C711" s="17"/>
      <c r="D711" s="17"/>
      <c r="E711" s="17"/>
      <c r="F711" s="17"/>
      <c r="G711" s="17">
        <v>7.06</v>
      </c>
      <c r="H711" s="17">
        <v>3.5705969849359001</v>
      </c>
      <c r="I711" s="17">
        <v>-0.14276245102980001</v>
      </c>
    </row>
    <row r="712" spans="1:9" x14ac:dyDescent="0.35">
      <c r="A712" s="17"/>
      <c r="B712" s="17"/>
      <c r="C712" s="17"/>
      <c r="D712" s="17"/>
      <c r="E712" s="17"/>
      <c r="F712" s="17"/>
      <c r="G712" s="17">
        <v>7.07</v>
      </c>
      <c r="H712" s="17">
        <v>3.5174016640352002</v>
      </c>
      <c r="I712" s="17">
        <v>1.42993591537497E-2</v>
      </c>
    </row>
    <row r="713" spans="1:9" x14ac:dyDescent="0.35">
      <c r="A713" s="17"/>
      <c r="B713" s="17"/>
      <c r="C713" s="17"/>
      <c r="D713" s="17"/>
      <c r="E713" s="17"/>
      <c r="F713" s="17"/>
      <c r="G713" s="17">
        <v>7.08</v>
      </c>
      <c r="H713" s="17">
        <v>3.5991957032433999</v>
      </c>
      <c r="I713" s="17">
        <v>3.8845140682500598E-2</v>
      </c>
    </row>
    <row r="714" spans="1:9" x14ac:dyDescent="0.35">
      <c r="A714" s="17"/>
      <c r="B714" s="17"/>
      <c r="C714" s="17"/>
      <c r="D714" s="17"/>
      <c r="E714" s="17"/>
      <c r="F714" s="17"/>
      <c r="G714" s="17">
        <v>7.09</v>
      </c>
      <c r="H714" s="17">
        <v>3.5950919454001999</v>
      </c>
      <c r="I714" s="17">
        <v>-3.4384323330550998E-2</v>
      </c>
    </row>
    <row r="715" spans="1:9" x14ac:dyDescent="0.35">
      <c r="A715" s="17"/>
      <c r="B715" s="17"/>
      <c r="C715" s="17"/>
      <c r="D715" s="17"/>
      <c r="E715" s="17"/>
      <c r="F715" s="17"/>
      <c r="G715" s="17">
        <v>7.1</v>
      </c>
      <c r="H715" s="17">
        <v>3.5304270565823002</v>
      </c>
      <c r="I715" s="17">
        <v>-6.0554903744799701E-2</v>
      </c>
    </row>
    <row r="716" spans="1:9" x14ac:dyDescent="0.35">
      <c r="A716" s="17"/>
      <c r="B716" s="17"/>
      <c r="C716" s="17"/>
      <c r="D716" s="17"/>
      <c r="E716" s="17"/>
      <c r="F716" s="17"/>
      <c r="G716" s="17">
        <v>7.11</v>
      </c>
      <c r="H716" s="17">
        <v>3.4739821379106002</v>
      </c>
      <c r="I716" s="17">
        <v>0.16468256087045</v>
      </c>
    </row>
    <row r="717" spans="1:9" x14ac:dyDescent="0.35">
      <c r="A717" s="17"/>
      <c r="B717" s="17"/>
      <c r="C717" s="17"/>
      <c r="D717" s="17"/>
      <c r="E717" s="17"/>
      <c r="F717" s="17"/>
      <c r="G717" s="17">
        <v>7.12</v>
      </c>
      <c r="H717" s="17">
        <v>3.8597921783231999</v>
      </c>
      <c r="I717" s="17">
        <v>0.17892397040675001</v>
      </c>
    </row>
    <row r="718" spans="1:9" x14ac:dyDescent="0.35">
      <c r="A718" s="17"/>
      <c r="B718" s="17"/>
      <c r="C718" s="17"/>
      <c r="D718" s="17"/>
      <c r="E718" s="17"/>
      <c r="F718" s="17"/>
      <c r="G718" s="17">
        <v>7.13</v>
      </c>
      <c r="H718" s="17">
        <v>3.8318300787241002</v>
      </c>
      <c r="I718" s="17">
        <v>2.33386980928003E-2</v>
      </c>
    </row>
    <row r="719" spans="1:9" x14ac:dyDescent="0.35">
      <c r="A719" s="17"/>
      <c r="B719" s="17"/>
      <c r="C719" s="17"/>
      <c r="D719" s="17"/>
      <c r="E719" s="17"/>
      <c r="F719" s="17"/>
      <c r="G719" s="17">
        <v>7.14</v>
      </c>
      <c r="H719" s="17">
        <v>3.9064695745088001</v>
      </c>
      <c r="I719" s="17">
        <v>8.30280653946502E-2</v>
      </c>
    </row>
    <row r="720" spans="1:9" x14ac:dyDescent="0.35">
      <c r="A720" s="17"/>
      <c r="B720" s="17"/>
      <c r="C720" s="17"/>
      <c r="D720" s="17"/>
      <c r="E720" s="17"/>
      <c r="F720" s="17"/>
      <c r="G720" s="17">
        <v>7.15</v>
      </c>
      <c r="H720" s="17">
        <v>3.9978862095133998</v>
      </c>
      <c r="I720" s="17">
        <v>9.5800527218051101E-2</v>
      </c>
    </row>
    <row r="721" spans="1:9" x14ac:dyDescent="0.35">
      <c r="A721" s="17"/>
      <c r="B721" s="17"/>
      <c r="C721" s="17"/>
      <c r="D721" s="17"/>
      <c r="E721" s="17"/>
      <c r="F721" s="17"/>
      <c r="G721" s="17">
        <v>7.16</v>
      </c>
      <c r="H721" s="17">
        <v>4.0980706289448996</v>
      </c>
      <c r="I721" s="17">
        <v>4.3031381488049199E-2</v>
      </c>
    </row>
    <row r="722" spans="1:9" x14ac:dyDescent="0.35">
      <c r="A722" s="17"/>
      <c r="B722" s="17"/>
      <c r="C722" s="17"/>
      <c r="D722" s="17"/>
      <c r="E722" s="17"/>
      <c r="F722" s="17"/>
      <c r="G722" s="17">
        <v>7.17</v>
      </c>
      <c r="H722" s="17">
        <v>4.0839489724895</v>
      </c>
      <c r="I722" s="17">
        <v>-5.2350799798400502E-2</v>
      </c>
    </row>
    <row r="723" spans="1:9" x14ac:dyDescent="0.35">
      <c r="A723" s="17"/>
      <c r="B723" s="17"/>
      <c r="C723" s="17"/>
      <c r="D723" s="17"/>
      <c r="E723" s="17"/>
      <c r="F723" s="17"/>
      <c r="G723" s="17">
        <v>7.18</v>
      </c>
      <c r="H723" s="17">
        <v>3.9933690293480999</v>
      </c>
      <c r="I723" s="17">
        <v>-8.2183853357499004E-2</v>
      </c>
    </row>
    <row r="724" spans="1:9" x14ac:dyDescent="0.35">
      <c r="A724" s="17"/>
      <c r="B724" s="17"/>
      <c r="C724" s="17"/>
      <c r="D724" s="17"/>
      <c r="E724" s="17"/>
      <c r="F724" s="17"/>
      <c r="G724" s="17">
        <v>7.19</v>
      </c>
      <c r="H724" s="17">
        <v>3.9195812657745002</v>
      </c>
      <c r="I724" s="17">
        <v>9.3832384995749904E-2</v>
      </c>
    </row>
    <row r="725" spans="1:9" x14ac:dyDescent="0.35">
      <c r="A725" s="17"/>
      <c r="B725" s="17"/>
      <c r="C725" s="17"/>
      <c r="D725" s="17"/>
      <c r="E725" s="17"/>
      <c r="F725" s="17"/>
      <c r="G725" s="17">
        <v>7.2</v>
      </c>
      <c r="H725" s="17">
        <v>4.1810337993396001</v>
      </c>
      <c r="I725" s="17">
        <v>0.26420580250644898</v>
      </c>
    </row>
    <row r="726" spans="1:9" x14ac:dyDescent="0.35">
      <c r="A726" s="17"/>
      <c r="B726" s="17"/>
      <c r="C726" s="17"/>
      <c r="D726" s="17"/>
      <c r="E726" s="17"/>
      <c r="F726" s="17"/>
      <c r="G726" s="17">
        <v>7.21</v>
      </c>
      <c r="H726" s="17">
        <v>4.4479928707873997</v>
      </c>
      <c r="I726" s="17">
        <v>4.8054191222050201E-2</v>
      </c>
    </row>
    <row r="727" spans="1:9" x14ac:dyDescent="0.35">
      <c r="A727" s="17"/>
      <c r="B727" s="17"/>
      <c r="C727" s="17"/>
      <c r="D727" s="17"/>
      <c r="E727" s="17"/>
      <c r="F727" s="17"/>
      <c r="G727" s="17">
        <v>7.22</v>
      </c>
      <c r="H727" s="17">
        <v>4.2771421817836996</v>
      </c>
      <c r="I727" s="17">
        <v>-0.13335228258859999</v>
      </c>
    </row>
    <row r="728" spans="1:9" x14ac:dyDescent="0.35">
      <c r="A728" s="17"/>
      <c r="B728" s="17"/>
      <c r="C728" s="17"/>
      <c r="D728" s="17"/>
      <c r="E728" s="17"/>
      <c r="F728" s="17"/>
      <c r="G728" s="17">
        <v>7.23</v>
      </c>
      <c r="H728" s="17">
        <v>4.1812883056101997</v>
      </c>
      <c r="I728" s="17">
        <v>-7.1008500576999395E-2</v>
      </c>
    </row>
    <row r="729" spans="1:9" x14ac:dyDescent="0.35">
      <c r="A729" s="17"/>
      <c r="B729" s="17"/>
      <c r="C729" s="17"/>
      <c r="D729" s="17"/>
      <c r="E729" s="17"/>
      <c r="F729" s="17"/>
      <c r="G729" s="17">
        <v>7.24</v>
      </c>
      <c r="H729" s="17">
        <v>4.1351251806297</v>
      </c>
      <c r="I729" s="17">
        <v>1.8042931749649299E-2</v>
      </c>
    </row>
    <row r="730" spans="1:9" x14ac:dyDescent="0.35">
      <c r="A730" s="17"/>
      <c r="B730" s="17"/>
      <c r="C730" s="17"/>
      <c r="D730" s="17"/>
      <c r="E730" s="17"/>
      <c r="F730" s="17"/>
      <c r="G730" s="17">
        <v>7.25</v>
      </c>
      <c r="H730" s="17">
        <v>4.2173741691095001</v>
      </c>
      <c r="I730" s="17">
        <v>9.8372376363199607E-2</v>
      </c>
    </row>
    <row r="731" spans="1:9" x14ac:dyDescent="0.35">
      <c r="A731" s="17"/>
      <c r="B731" s="17"/>
      <c r="C731" s="17"/>
      <c r="D731" s="17"/>
      <c r="E731" s="17"/>
      <c r="F731" s="17"/>
      <c r="G731" s="17">
        <v>7.26</v>
      </c>
      <c r="H731" s="17">
        <v>4.3318699333561002</v>
      </c>
      <c r="I731" s="17">
        <v>0.11079458283059999</v>
      </c>
    </row>
    <row r="732" spans="1:9" x14ac:dyDescent="0.35">
      <c r="A732" s="17"/>
      <c r="B732" s="17"/>
      <c r="C732" s="17"/>
      <c r="D732" s="17"/>
      <c r="E732" s="17"/>
      <c r="F732" s="17"/>
      <c r="G732" s="17">
        <v>7.27</v>
      </c>
      <c r="H732" s="17">
        <v>4.4389633347707003</v>
      </c>
      <c r="I732" s="17">
        <v>-0.15125251499325101</v>
      </c>
    </row>
    <row r="733" spans="1:9" x14ac:dyDescent="0.35">
      <c r="A733" s="17"/>
      <c r="B733" s="17"/>
      <c r="C733" s="17"/>
      <c r="D733" s="17"/>
      <c r="E733" s="17"/>
      <c r="F733" s="17"/>
      <c r="G733" s="17">
        <v>7.28</v>
      </c>
      <c r="H733" s="17">
        <v>4.0293649033695997</v>
      </c>
      <c r="I733" s="17">
        <v>-0.2138674781697</v>
      </c>
    </row>
    <row r="734" spans="1:9" x14ac:dyDescent="0.35">
      <c r="A734" s="17"/>
      <c r="B734" s="17"/>
      <c r="C734" s="17"/>
      <c r="D734" s="17"/>
      <c r="E734" s="17"/>
      <c r="F734" s="17"/>
      <c r="G734" s="17">
        <v>7.29</v>
      </c>
      <c r="H734" s="17">
        <v>4.0112283784312996</v>
      </c>
      <c r="I734" s="17">
        <v>-4.4978991574495799E-3</v>
      </c>
    </row>
    <row r="735" spans="1:9" x14ac:dyDescent="0.35">
      <c r="A735" s="17"/>
      <c r="B735" s="17"/>
      <c r="C735" s="17"/>
      <c r="D735" s="17"/>
      <c r="E735" s="17"/>
      <c r="F735" s="17"/>
      <c r="G735" s="17">
        <v>7.3</v>
      </c>
      <c r="H735" s="17">
        <v>4.0203691050546997</v>
      </c>
      <c r="I735" s="17">
        <v>2.4958191891951E-2</v>
      </c>
    </row>
    <row r="736" spans="1:9" x14ac:dyDescent="0.35">
      <c r="A736" s="17"/>
      <c r="B736" s="17"/>
      <c r="C736" s="17"/>
      <c r="D736" s="17"/>
      <c r="E736" s="17"/>
      <c r="F736" s="17"/>
      <c r="G736" s="17">
        <v>7.31</v>
      </c>
      <c r="H736" s="17">
        <v>4.0611447622151999</v>
      </c>
      <c r="I736" s="17">
        <v>6.3298204544000897E-2</v>
      </c>
    </row>
    <row r="737" spans="1:9" x14ac:dyDescent="0.35">
      <c r="A737" s="17"/>
      <c r="B737" s="17"/>
      <c r="C737" s="17"/>
      <c r="D737" s="17"/>
      <c r="E737" s="17"/>
      <c r="F737" s="17"/>
      <c r="G737" s="17">
        <v>7.32</v>
      </c>
      <c r="H737" s="17">
        <v>4.1469655141426998</v>
      </c>
      <c r="I737" s="17">
        <v>2.6252080371248699E-2</v>
      </c>
    </row>
    <row r="738" spans="1:9" x14ac:dyDescent="0.35">
      <c r="A738" s="17"/>
      <c r="B738" s="17"/>
      <c r="C738" s="17"/>
      <c r="D738" s="17"/>
      <c r="E738" s="17"/>
      <c r="F738" s="17"/>
      <c r="G738" s="17">
        <v>7.33</v>
      </c>
      <c r="H738" s="17">
        <v>4.1136489229577</v>
      </c>
      <c r="I738" s="17">
        <v>-2.2534200773501201E-2</v>
      </c>
    </row>
    <row r="739" spans="1:9" x14ac:dyDescent="0.35">
      <c r="A739" s="17"/>
      <c r="B739" s="17"/>
      <c r="C739" s="17"/>
      <c r="D739" s="17"/>
      <c r="E739" s="17"/>
      <c r="F739" s="17"/>
      <c r="G739" s="17">
        <v>7.34</v>
      </c>
      <c r="H739" s="17">
        <v>4.1018971125957</v>
      </c>
      <c r="I739" s="17">
        <v>8.7831160561650606E-2</v>
      </c>
    </row>
    <row r="740" spans="1:9" x14ac:dyDescent="0.35">
      <c r="A740" s="17"/>
      <c r="B740" s="17"/>
      <c r="C740" s="17"/>
      <c r="D740" s="17"/>
      <c r="E740" s="17"/>
      <c r="F740" s="17"/>
      <c r="G740" s="17">
        <v>7.35</v>
      </c>
      <c r="H740" s="17">
        <v>4.2893112440810004</v>
      </c>
      <c r="I740" s="17">
        <v>0.15510863586000101</v>
      </c>
    </row>
    <row r="741" spans="1:9" x14ac:dyDescent="0.35">
      <c r="A741" s="17"/>
      <c r="B741" s="17"/>
      <c r="C741" s="17"/>
      <c r="D741" s="17"/>
      <c r="E741" s="17"/>
      <c r="F741" s="17"/>
      <c r="G741" s="17">
        <v>7.36</v>
      </c>
      <c r="H741" s="17">
        <v>4.4121143843157</v>
      </c>
      <c r="I741" s="17">
        <v>8.5358371619150802E-2</v>
      </c>
    </row>
    <row r="742" spans="1:9" x14ac:dyDescent="0.35">
      <c r="A742" s="17"/>
      <c r="B742" s="17"/>
      <c r="C742" s="17"/>
      <c r="D742" s="17"/>
      <c r="E742" s="17"/>
      <c r="F742" s="17"/>
      <c r="G742" s="17">
        <v>7.37</v>
      </c>
      <c r="H742" s="17">
        <v>4.4600279873193003</v>
      </c>
      <c r="I742" s="17">
        <v>-4.7467426368550399E-2</v>
      </c>
    </row>
    <row r="743" spans="1:9" x14ac:dyDescent="0.35">
      <c r="A743" s="17"/>
      <c r="B743" s="17"/>
      <c r="C743" s="17"/>
      <c r="D743" s="17"/>
      <c r="E743" s="17"/>
      <c r="F743" s="17"/>
      <c r="G743" s="17">
        <v>7.38</v>
      </c>
      <c r="H743" s="17">
        <v>4.3171795315786001</v>
      </c>
      <c r="I743" s="17">
        <v>-0.14189889458965199</v>
      </c>
    </row>
    <row r="744" spans="1:9" x14ac:dyDescent="0.35">
      <c r="A744" s="17"/>
      <c r="B744" s="17"/>
      <c r="C744" s="17"/>
      <c r="D744" s="17"/>
      <c r="E744" s="17"/>
      <c r="F744" s="17"/>
      <c r="G744" s="17">
        <v>7.39</v>
      </c>
      <c r="H744" s="17">
        <v>4.1762301981399998</v>
      </c>
      <c r="I744" s="17">
        <v>-2.7603875948200199E-2</v>
      </c>
    </row>
    <row r="745" spans="1:9" x14ac:dyDescent="0.35">
      <c r="A745" s="17"/>
      <c r="B745" s="17"/>
      <c r="C745" s="17"/>
      <c r="D745" s="17"/>
      <c r="E745" s="17"/>
      <c r="F745" s="17"/>
      <c r="G745" s="17">
        <v>7.4</v>
      </c>
      <c r="H745" s="17">
        <v>4.2619717796821996</v>
      </c>
      <c r="I745" s="17">
        <v>6.7696445098800198E-2</v>
      </c>
    </row>
    <row r="746" spans="1:9" x14ac:dyDescent="0.35">
      <c r="A746" s="17"/>
      <c r="B746" s="17"/>
      <c r="C746" s="17"/>
      <c r="D746" s="17"/>
      <c r="E746" s="17"/>
      <c r="F746" s="17"/>
      <c r="G746" s="17">
        <v>7.41</v>
      </c>
      <c r="H746" s="17">
        <v>4.3116230883376003</v>
      </c>
      <c r="I746" s="17">
        <v>5.3885351401849101E-2</v>
      </c>
    </row>
    <row r="747" spans="1:9" x14ac:dyDescent="0.35">
      <c r="A747" s="17"/>
      <c r="B747" s="17"/>
      <c r="C747" s="17"/>
      <c r="D747" s="17"/>
      <c r="E747" s="17"/>
      <c r="F747" s="17"/>
      <c r="G747" s="17">
        <v>7.42</v>
      </c>
      <c r="H747" s="17">
        <v>4.3697424824858997</v>
      </c>
      <c r="I747" s="17">
        <v>1.3609313253200001E-2</v>
      </c>
    </row>
    <row r="748" spans="1:9" x14ac:dyDescent="0.35">
      <c r="A748" s="17"/>
      <c r="B748" s="17"/>
      <c r="C748" s="17"/>
      <c r="D748" s="17"/>
      <c r="E748" s="17"/>
      <c r="F748" s="17"/>
      <c r="G748" s="17">
        <v>7.43</v>
      </c>
      <c r="H748" s="17">
        <v>4.3388417148440004</v>
      </c>
      <c r="I748" s="17">
        <v>9.6424545914999306E-3</v>
      </c>
    </row>
    <row r="749" spans="1:9" x14ac:dyDescent="0.35">
      <c r="A749" s="17"/>
      <c r="B749" s="17"/>
      <c r="C749" s="17"/>
      <c r="D749" s="17"/>
      <c r="E749" s="17"/>
      <c r="F749" s="17"/>
      <c r="G749" s="17">
        <v>7.44</v>
      </c>
      <c r="H749" s="17">
        <v>4.3890273916689004</v>
      </c>
      <c r="I749" s="17">
        <v>0.1568440515898</v>
      </c>
    </row>
    <row r="750" spans="1:9" x14ac:dyDescent="0.35">
      <c r="A750" s="17"/>
      <c r="B750" s="17"/>
      <c r="C750" s="17"/>
      <c r="D750" s="17"/>
      <c r="E750" s="17"/>
      <c r="F750" s="17"/>
      <c r="G750" s="17">
        <v>7.45</v>
      </c>
      <c r="H750" s="17">
        <v>4.6525298180236003</v>
      </c>
      <c r="I750" s="17">
        <v>9.3097770221151094E-2</v>
      </c>
    </row>
    <row r="751" spans="1:9" x14ac:dyDescent="0.35">
      <c r="A751" s="17"/>
      <c r="B751" s="17"/>
      <c r="C751" s="17"/>
      <c r="D751" s="17"/>
      <c r="E751" s="17"/>
      <c r="F751" s="17"/>
      <c r="G751" s="17">
        <v>7.46</v>
      </c>
      <c r="H751" s="17">
        <v>4.5752229321111999</v>
      </c>
      <c r="I751" s="17">
        <v>-7.1012654919300602E-2</v>
      </c>
    </row>
    <row r="752" spans="1:9" x14ac:dyDescent="0.35">
      <c r="A752" s="17"/>
      <c r="B752" s="17"/>
      <c r="C752" s="17"/>
      <c r="D752" s="17"/>
      <c r="E752" s="17"/>
      <c r="F752" s="17"/>
      <c r="G752" s="17">
        <v>7.47</v>
      </c>
      <c r="H752" s="17">
        <v>4.5105045081849999</v>
      </c>
      <c r="I752" s="17">
        <v>-0.13098949638775001</v>
      </c>
    </row>
    <row r="753" spans="1:9" x14ac:dyDescent="0.35">
      <c r="A753" s="17"/>
      <c r="B753" s="17"/>
      <c r="C753" s="17"/>
      <c r="D753" s="17"/>
      <c r="E753" s="17"/>
      <c r="F753" s="17"/>
      <c r="G753" s="17">
        <v>7.48</v>
      </c>
      <c r="H753" s="17">
        <v>4.3132439393356998</v>
      </c>
      <c r="I753" s="17">
        <v>-5.7449304673049498E-2</v>
      </c>
    </row>
    <row r="754" spans="1:9" x14ac:dyDescent="0.35">
      <c r="A754" s="17"/>
      <c r="B754" s="17"/>
      <c r="C754" s="17"/>
      <c r="D754" s="17"/>
      <c r="E754" s="17"/>
      <c r="F754" s="17"/>
      <c r="G754" s="17">
        <v>7.49</v>
      </c>
      <c r="H754" s="17">
        <v>4.3956058988389</v>
      </c>
      <c r="I754" s="17">
        <v>0.13351997509204999</v>
      </c>
    </row>
    <row r="755" spans="1:9" x14ac:dyDescent="0.35">
      <c r="A755" s="17"/>
      <c r="B755" s="17"/>
      <c r="C755" s="17"/>
      <c r="D755" s="17"/>
      <c r="E755" s="17"/>
      <c r="F755" s="17"/>
      <c r="G755" s="17">
        <v>7.5</v>
      </c>
      <c r="H755" s="17">
        <v>4.5802838895197997</v>
      </c>
      <c r="I755" s="17">
        <v>6.3661996598350298E-2</v>
      </c>
    </row>
    <row r="756" spans="1:9" x14ac:dyDescent="0.35">
      <c r="A756" s="17"/>
      <c r="B756" s="17"/>
      <c r="C756" s="17"/>
      <c r="D756" s="17"/>
      <c r="E756" s="17"/>
      <c r="F756" s="17"/>
      <c r="G756" s="17">
        <v>7.51</v>
      </c>
      <c r="H756" s="17">
        <v>4.5229298920355996</v>
      </c>
      <c r="I756" s="17">
        <v>-0.113586134658499</v>
      </c>
    </row>
    <row r="757" spans="1:9" x14ac:dyDescent="0.35">
      <c r="A757" s="17"/>
      <c r="B757" s="17"/>
      <c r="C757" s="17"/>
      <c r="D757" s="17"/>
      <c r="E757" s="17"/>
      <c r="F757" s="17"/>
      <c r="G757" s="17">
        <v>7.52</v>
      </c>
      <c r="H757" s="17">
        <v>4.3531116202028004</v>
      </c>
      <c r="I757" s="17">
        <v>-6.6672942675699801E-2</v>
      </c>
    </row>
    <row r="758" spans="1:9" x14ac:dyDescent="0.35">
      <c r="A758" s="17"/>
      <c r="B758" s="17"/>
      <c r="C758" s="17"/>
      <c r="D758" s="17"/>
      <c r="E758" s="17"/>
      <c r="F758" s="17"/>
      <c r="G758" s="17">
        <v>7.53</v>
      </c>
      <c r="H758" s="17">
        <v>4.3895840066842</v>
      </c>
      <c r="I758" s="17">
        <v>7.1681550789198994E-2</v>
      </c>
    </row>
    <row r="759" spans="1:9" x14ac:dyDescent="0.35">
      <c r="A759" s="17"/>
      <c r="B759" s="17"/>
      <c r="C759" s="17"/>
      <c r="D759" s="17"/>
      <c r="E759" s="17"/>
      <c r="F759" s="17"/>
      <c r="G759" s="17">
        <v>7.54</v>
      </c>
      <c r="H759" s="17">
        <v>4.4964747217812002</v>
      </c>
      <c r="I759" s="17">
        <v>-1.8868718447002701E-3</v>
      </c>
    </row>
    <row r="760" spans="1:9" x14ac:dyDescent="0.35">
      <c r="A760" s="17"/>
      <c r="B760" s="17"/>
      <c r="C760" s="17"/>
      <c r="D760" s="17"/>
      <c r="E760" s="17"/>
      <c r="F760" s="17"/>
      <c r="G760" s="17">
        <v>7.55</v>
      </c>
      <c r="H760" s="17">
        <v>4.3858102629948004</v>
      </c>
      <c r="I760" s="17">
        <v>6.8885752292400695E-2</v>
      </c>
    </row>
    <row r="761" spans="1:9" x14ac:dyDescent="0.35">
      <c r="A761" s="17"/>
      <c r="B761" s="17"/>
      <c r="C761" s="17"/>
      <c r="D761" s="17"/>
      <c r="E761" s="17"/>
      <c r="F761" s="17"/>
      <c r="G761" s="17">
        <v>7.56</v>
      </c>
      <c r="H761" s="17">
        <v>4.6342462263659998</v>
      </c>
      <c r="I761" s="17">
        <v>8.8949978434049698E-2</v>
      </c>
    </row>
    <row r="762" spans="1:9" x14ac:dyDescent="0.35">
      <c r="A762" s="17"/>
      <c r="B762" s="17"/>
      <c r="C762" s="17"/>
      <c r="D762" s="17"/>
      <c r="E762" s="17"/>
      <c r="F762" s="17"/>
      <c r="G762" s="17">
        <v>7.57</v>
      </c>
      <c r="H762" s="17">
        <v>4.5637102198628998</v>
      </c>
      <c r="I762" s="17">
        <v>-5.13937349907998E-2</v>
      </c>
    </row>
    <row r="763" spans="1:9" x14ac:dyDescent="0.35">
      <c r="A763" s="17"/>
      <c r="B763" s="17"/>
      <c r="C763" s="17"/>
      <c r="D763" s="17"/>
      <c r="E763" s="17"/>
      <c r="F763" s="17"/>
      <c r="G763" s="17">
        <v>7.58</v>
      </c>
      <c r="H763" s="17">
        <v>4.5314587563844002</v>
      </c>
      <c r="I763" s="17">
        <v>6.2352057955496996E-3</v>
      </c>
    </row>
    <row r="764" spans="1:9" x14ac:dyDescent="0.35">
      <c r="A764" s="17"/>
      <c r="B764" s="17"/>
      <c r="C764" s="17"/>
      <c r="D764" s="17"/>
      <c r="E764" s="17"/>
      <c r="F764" s="17"/>
      <c r="G764" s="17">
        <v>7.59</v>
      </c>
      <c r="H764" s="17">
        <v>4.5761806314540001</v>
      </c>
      <c r="I764" s="17">
        <v>-4.0934086894349499E-2</v>
      </c>
    </row>
    <row r="765" spans="1:9" x14ac:dyDescent="0.35">
      <c r="A765" s="17"/>
      <c r="B765" s="17"/>
      <c r="C765" s="17"/>
      <c r="D765" s="17"/>
      <c r="E765" s="17"/>
      <c r="F765" s="17"/>
      <c r="G765" s="17">
        <v>7.6</v>
      </c>
      <c r="H765" s="17">
        <v>4.4495905825957003</v>
      </c>
      <c r="I765" s="17">
        <v>-4.7060740083649598E-2</v>
      </c>
    </row>
    <row r="766" spans="1:9" x14ac:dyDescent="0.35">
      <c r="A766" s="17"/>
      <c r="B766" s="17"/>
      <c r="C766" s="17"/>
      <c r="D766" s="17"/>
      <c r="E766" s="17"/>
      <c r="F766" s="17"/>
      <c r="G766" s="17">
        <v>7.61</v>
      </c>
      <c r="H766" s="17">
        <v>4.4820591512867001</v>
      </c>
      <c r="I766" s="17">
        <v>2.7092180174248501E-2</v>
      </c>
    </row>
    <row r="767" spans="1:9" x14ac:dyDescent="0.35">
      <c r="A767" s="17"/>
      <c r="B767" s="17"/>
      <c r="C767" s="17"/>
      <c r="D767" s="17"/>
      <c r="E767" s="17"/>
      <c r="F767" s="17"/>
      <c r="G767" s="17">
        <v>7.62</v>
      </c>
      <c r="H767" s="17">
        <v>4.5037749429442</v>
      </c>
      <c r="I767" s="17">
        <v>9.9691883133699505E-2</v>
      </c>
    </row>
    <row r="768" spans="1:9" x14ac:dyDescent="0.35">
      <c r="A768" s="17"/>
      <c r="B768" s="17"/>
      <c r="C768" s="17"/>
      <c r="D768" s="17"/>
      <c r="E768" s="17"/>
      <c r="F768" s="17"/>
      <c r="G768" s="17">
        <v>7.63</v>
      </c>
      <c r="H768" s="17">
        <v>4.6814429175540999</v>
      </c>
      <c r="I768" s="17">
        <v>-3.4779284543699197E-2</v>
      </c>
    </row>
    <row r="769" spans="1:9" x14ac:dyDescent="0.35">
      <c r="A769" s="17"/>
      <c r="B769" s="17"/>
      <c r="C769" s="17"/>
      <c r="D769" s="17"/>
      <c r="E769" s="17"/>
      <c r="F769" s="17"/>
      <c r="G769" s="17">
        <v>7.64</v>
      </c>
      <c r="H769" s="17">
        <v>4.4342163738567999</v>
      </c>
      <c r="I769" s="17">
        <v>-4.8222607129598999E-2</v>
      </c>
    </row>
    <row r="770" spans="1:9" x14ac:dyDescent="0.35">
      <c r="A770" s="17"/>
      <c r="B770" s="17"/>
      <c r="C770" s="17"/>
      <c r="D770" s="17"/>
      <c r="E770" s="17"/>
      <c r="F770" s="17"/>
      <c r="G770" s="17">
        <v>7.65</v>
      </c>
      <c r="H770" s="17">
        <v>4.5849977032949001</v>
      </c>
      <c r="I770" s="17">
        <v>7.1140269822100394E-2</v>
      </c>
    </row>
    <row r="771" spans="1:9" x14ac:dyDescent="0.35">
      <c r="A771" s="17"/>
      <c r="B771" s="17"/>
      <c r="C771" s="17"/>
      <c r="D771" s="17"/>
      <c r="E771" s="17"/>
      <c r="F771" s="17"/>
      <c r="G771" s="17">
        <v>7.66</v>
      </c>
      <c r="H771" s="17">
        <v>4.5764969135009999</v>
      </c>
      <c r="I771" s="17">
        <v>6.9704346773299605E-2</v>
      </c>
    </row>
    <row r="772" spans="1:9" x14ac:dyDescent="0.35">
      <c r="A772" s="17"/>
      <c r="B772" s="17"/>
      <c r="C772" s="17"/>
      <c r="D772" s="17"/>
      <c r="E772" s="17"/>
      <c r="F772" s="17"/>
      <c r="G772" s="17">
        <v>7.67</v>
      </c>
      <c r="H772" s="17">
        <v>4.7244063968415002</v>
      </c>
      <c r="I772" s="17">
        <v>1.97699788061492E-2</v>
      </c>
    </row>
    <row r="773" spans="1:9" x14ac:dyDescent="0.35">
      <c r="A773" s="17"/>
      <c r="B773" s="17"/>
      <c r="C773" s="17"/>
      <c r="D773" s="17"/>
      <c r="E773" s="17"/>
      <c r="F773" s="17"/>
      <c r="G773" s="17">
        <v>7.68</v>
      </c>
      <c r="H773" s="17">
        <v>4.6160368711133</v>
      </c>
      <c r="I773" s="17">
        <v>3.1674924651699903E-2</v>
      </c>
    </row>
    <row r="774" spans="1:9" x14ac:dyDescent="0.35">
      <c r="A774" s="17"/>
      <c r="B774" s="17"/>
      <c r="C774" s="17"/>
      <c r="D774" s="17"/>
      <c r="E774" s="17"/>
      <c r="F774" s="17"/>
      <c r="G774" s="17">
        <v>7.69</v>
      </c>
      <c r="H774" s="17">
        <v>4.7877562461448999</v>
      </c>
      <c r="I774" s="17">
        <v>0.17670166157970099</v>
      </c>
    </row>
    <row r="775" spans="1:9" x14ac:dyDescent="0.35">
      <c r="A775" s="17"/>
      <c r="B775" s="17"/>
      <c r="C775" s="17"/>
      <c r="D775" s="17"/>
      <c r="E775" s="17"/>
      <c r="F775" s="17"/>
      <c r="G775" s="17">
        <v>7.7</v>
      </c>
      <c r="H775" s="17">
        <v>4.9694401942726998</v>
      </c>
      <c r="I775" s="17">
        <v>-1.05912561576993E-2</v>
      </c>
    </row>
    <row r="776" spans="1:9" x14ac:dyDescent="0.35">
      <c r="A776" s="17"/>
      <c r="B776" s="17"/>
      <c r="C776" s="17"/>
      <c r="D776" s="17"/>
      <c r="E776" s="17"/>
      <c r="F776" s="17"/>
      <c r="G776" s="17">
        <v>7.71</v>
      </c>
      <c r="H776" s="17">
        <v>4.7665737338294996</v>
      </c>
      <c r="I776" s="17">
        <v>-0.16294313743434999</v>
      </c>
    </row>
    <row r="777" spans="1:9" x14ac:dyDescent="0.35">
      <c r="A777" s="17"/>
      <c r="B777" s="17"/>
      <c r="C777" s="17"/>
      <c r="D777" s="17"/>
      <c r="E777" s="17"/>
      <c r="F777" s="17"/>
      <c r="G777" s="17">
        <v>7.72</v>
      </c>
      <c r="H777" s="17">
        <v>4.6435539194039999</v>
      </c>
      <c r="I777" s="17">
        <v>1.7317863454598698E-2</v>
      </c>
    </row>
    <row r="778" spans="1:9" x14ac:dyDescent="0.35">
      <c r="A778" s="17"/>
      <c r="B778" s="17"/>
      <c r="C778" s="17"/>
      <c r="D778" s="17"/>
      <c r="E778" s="17"/>
      <c r="F778" s="17"/>
      <c r="G778" s="17">
        <v>7.73</v>
      </c>
      <c r="H778" s="17">
        <v>4.8012094607386997</v>
      </c>
      <c r="I778" s="17">
        <v>6.0418250412199698E-2</v>
      </c>
    </row>
    <row r="779" spans="1:9" x14ac:dyDescent="0.35">
      <c r="A779" s="17"/>
      <c r="B779" s="17"/>
      <c r="C779" s="17"/>
      <c r="D779" s="17"/>
      <c r="E779" s="17"/>
      <c r="F779" s="17"/>
      <c r="G779" s="17">
        <v>7.74</v>
      </c>
      <c r="H779" s="17">
        <v>4.7643904202284002</v>
      </c>
      <c r="I779" s="17">
        <v>-3.6819040510298599E-2</v>
      </c>
    </row>
  </sheetData>
  <mergeCells count="3">
    <mergeCell ref="A4:C4"/>
    <mergeCell ref="D4:F4"/>
    <mergeCell ref="G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3301-9084-4E2E-9A1B-F8A8A7D6A3DF}">
  <dimension ref="A1:D552"/>
  <sheetViews>
    <sheetView zoomScale="70" zoomScaleNormal="70" workbookViewId="0">
      <selection activeCell="C1" sqref="C1"/>
    </sheetView>
  </sheetViews>
  <sheetFormatPr defaultRowHeight="14.5" x14ac:dyDescent="0.35"/>
  <cols>
    <col min="1" max="1" width="12.36328125" customWidth="1"/>
    <col min="2" max="2" width="21.36328125" customWidth="1"/>
    <col min="3" max="3" width="30.1796875" customWidth="1"/>
    <col min="4" max="4" width="30.453125" customWidth="1"/>
  </cols>
  <sheetData>
    <row r="1" spans="1:4" x14ac:dyDescent="0.35">
      <c r="A1" s="43" t="s">
        <v>87</v>
      </c>
      <c r="B1" s="43" t="s">
        <v>104</v>
      </c>
      <c r="C1" s="43" t="s">
        <v>157</v>
      </c>
      <c r="D1" s="43" t="s">
        <v>105</v>
      </c>
    </row>
    <row r="2" spans="1:4" x14ac:dyDescent="0.35">
      <c r="A2" s="23">
        <v>0.01</v>
      </c>
      <c r="B2" s="23">
        <v>-0.14064952307879999</v>
      </c>
      <c r="C2" s="23">
        <v>-4.7755657838770997E-2</v>
      </c>
      <c r="D2" s="23">
        <v>-0.14064952307879999</v>
      </c>
    </row>
    <row r="3" spans="1:4" x14ac:dyDescent="0.35">
      <c r="A3" s="23">
        <v>0.02</v>
      </c>
      <c r="B3" s="23">
        <v>5.1990110103600898E-2</v>
      </c>
      <c r="C3" s="23">
        <v>-4.4896678362001598E-2</v>
      </c>
      <c r="D3" s="23">
        <v>-0.112802512762624</v>
      </c>
    </row>
    <row r="4" spans="1:4" x14ac:dyDescent="0.35">
      <c r="A4" s="23">
        <v>0.03</v>
      </c>
      <c r="B4" s="23">
        <v>7.2474667716850405E-2</v>
      </c>
      <c r="C4" s="23">
        <v>-4.18458318183123E-2</v>
      </c>
      <c r="D4" s="23">
        <v>-8.9789817057026794E-2</v>
      </c>
    </row>
    <row r="5" spans="1:4" x14ac:dyDescent="0.35">
      <c r="A5" s="23">
        <v>0.04</v>
      </c>
      <c r="B5" s="23">
        <v>-5.7656159620993498E-3</v>
      </c>
      <c r="C5" s="23">
        <v>-3.9679862051964797E-2</v>
      </c>
      <c r="D5" s="23">
        <v>-6.9588996755317795E-2</v>
      </c>
    </row>
    <row r="6" spans="1:4" x14ac:dyDescent="0.35">
      <c r="A6" s="23">
        <v>0.05</v>
      </c>
      <c r="B6" s="23">
        <v>2.7717532431200499E-2</v>
      </c>
      <c r="C6" s="23">
        <v>-3.79766035783047E-2</v>
      </c>
      <c r="D6" s="23">
        <v>-5.1469323122435399E-2</v>
      </c>
    </row>
    <row r="7" spans="1:4" x14ac:dyDescent="0.35">
      <c r="A7" s="23">
        <v>0.06</v>
      </c>
      <c r="B7" s="23">
        <v>3.63204440629872E-3</v>
      </c>
      <c r="C7" s="23">
        <v>-3.48310997640481E-2</v>
      </c>
      <c r="D7" s="23">
        <v>-3.7241954874094998E-2</v>
      </c>
    </row>
    <row r="8" spans="1:4" x14ac:dyDescent="0.35">
      <c r="A8" s="23">
        <v>7.0000000000000007E-2</v>
      </c>
      <c r="B8" s="23">
        <v>7.8367453349949698E-2</v>
      </c>
      <c r="C8" s="23">
        <v>-3.1644685347112102E-2</v>
      </c>
      <c r="D8" s="23">
        <v>-2.5441209701377001E-2</v>
      </c>
    </row>
    <row r="9" spans="1:4" x14ac:dyDescent="0.35">
      <c r="A9" s="23">
        <v>0.08</v>
      </c>
      <c r="B9" s="23">
        <v>-1.0566895533099099E-2</v>
      </c>
      <c r="C9" s="23">
        <v>-3.1406789834103402E-2</v>
      </c>
      <c r="D9" s="23">
        <v>-1.7227808851324002E-2</v>
      </c>
    </row>
    <row r="10" spans="1:4" x14ac:dyDescent="0.35">
      <c r="A10" s="23">
        <v>0.09</v>
      </c>
      <c r="B10" s="23">
        <v>-0.16863457127100101</v>
      </c>
      <c r="C10" s="23">
        <v>-3.1242799569767402E-2</v>
      </c>
      <c r="D10" s="23">
        <v>-1.16747461463685E-2</v>
      </c>
    </row>
    <row r="11" spans="1:4" x14ac:dyDescent="0.35">
      <c r="A11" s="23">
        <v>0.1</v>
      </c>
      <c r="B11" s="23">
        <v>-6.4930578245103699E-4</v>
      </c>
      <c r="C11" s="23">
        <v>-3.2778250556959702E-2</v>
      </c>
      <c r="D11" s="23">
        <v>-6.9186838028200701E-3</v>
      </c>
    </row>
    <row r="12" spans="1:4" x14ac:dyDescent="0.35">
      <c r="A12" s="23">
        <v>0.11</v>
      </c>
      <c r="B12" s="23">
        <v>1.5229254201852199E-2</v>
      </c>
      <c r="C12" s="23">
        <v>-3.3428560156946403E-2</v>
      </c>
      <c r="D12" s="23">
        <v>-5.6467291861320504E-3</v>
      </c>
    </row>
    <row r="13" spans="1:4" x14ac:dyDescent="0.35">
      <c r="A13" s="23">
        <v>0.12</v>
      </c>
      <c r="B13" s="23">
        <v>-9.8801500475449403E-2</v>
      </c>
      <c r="C13" s="23">
        <v>-2.4698665874276299E-2</v>
      </c>
      <c r="D13" s="23">
        <v>-5.3498201965140497E-3</v>
      </c>
    </row>
    <row r="14" spans="1:4" x14ac:dyDescent="0.35">
      <c r="A14" s="23">
        <v>0.13</v>
      </c>
      <c r="B14" s="23">
        <v>-2.3573730068552099E-2</v>
      </c>
      <c r="C14" s="23">
        <v>-1.24982031919931E-2</v>
      </c>
      <c r="D14" s="23">
        <v>-3.1499844518045701E-3</v>
      </c>
    </row>
    <row r="15" spans="1:4" x14ac:dyDescent="0.35">
      <c r="A15" s="23">
        <v>0.14000000000000001</v>
      </c>
      <c r="B15" s="23">
        <v>5.10862518176491E-2</v>
      </c>
      <c r="C15" s="23">
        <v>4.6409750186142499E-4</v>
      </c>
      <c r="D15" s="23">
        <v>-2.6348927846005102E-4</v>
      </c>
    </row>
    <row r="16" spans="1:4" x14ac:dyDescent="0.35">
      <c r="A16" s="23">
        <v>0.15</v>
      </c>
      <c r="B16" s="23">
        <v>2.5871025915751699E-2</v>
      </c>
      <c r="C16" s="23">
        <v>1.3802010598463799E-2</v>
      </c>
      <c r="D16" s="23">
        <v>1.8948551121794901E-3</v>
      </c>
    </row>
    <row r="17" spans="1:4" x14ac:dyDescent="0.35">
      <c r="A17" s="23">
        <v>0.16</v>
      </c>
      <c r="B17" s="23">
        <v>4.9532871814250298E-2</v>
      </c>
      <c r="C17" s="23">
        <v>2.3639308206303201E-2</v>
      </c>
      <c r="D17" s="23">
        <v>4.5840505086659896E-3</v>
      </c>
    </row>
    <row r="18" spans="1:4" x14ac:dyDescent="0.35">
      <c r="A18" s="23">
        <v>0.17</v>
      </c>
      <c r="B18" s="23">
        <v>0.10701705302219899</v>
      </c>
      <c r="C18" s="23">
        <v>3.1346657192293403E-2</v>
      </c>
      <c r="D18" s="23">
        <v>6.3547553646004697E-3</v>
      </c>
    </row>
    <row r="19" spans="1:4" x14ac:dyDescent="0.35">
      <c r="A19" s="23">
        <v>0.18</v>
      </c>
      <c r="B19" s="23">
        <v>-1.1634175380450499E-2</v>
      </c>
      <c r="C19" s="23">
        <v>3.9408186981556903E-2</v>
      </c>
      <c r="D19" s="23">
        <v>6.1143410864259997E-3</v>
      </c>
    </row>
    <row r="20" spans="1:4" x14ac:dyDescent="0.35">
      <c r="A20" s="23">
        <v>0.19</v>
      </c>
      <c r="B20" s="23">
        <v>-6.3195464808250904E-2</v>
      </c>
      <c r="C20" s="23">
        <v>4.5912271439371398E-2</v>
      </c>
      <c r="D20" s="23">
        <v>6.0540916299780404E-3</v>
      </c>
    </row>
    <row r="21" spans="1:4" x14ac:dyDescent="0.35">
      <c r="A21" s="23">
        <v>0.2</v>
      </c>
      <c r="B21" s="23">
        <v>-1.6420227989748098E-2</v>
      </c>
      <c r="C21" s="23">
        <v>4.6464519810588002E-2</v>
      </c>
      <c r="D21" s="23">
        <v>5.6919827746625597E-3</v>
      </c>
    </row>
    <row r="22" spans="1:4" x14ac:dyDescent="0.35">
      <c r="A22" s="23">
        <v>0.21</v>
      </c>
      <c r="B22" s="23">
        <v>7.3603468775502306E-2</v>
      </c>
      <c r="C22" s="23">
        <v>4.4022078504284502E-2</v>
      </c>
      <c r="D22" s="23">
        <v>5.9238626308095602E-3</v>
      </c>
    </row>
    <row r="23" spans="1:4" x14ac:dyDescent="0.35">
      <c r="A23" s="23">
        <v>0.22</v>
      </c>
      <c r="B23" s="23">
        <v>-5.9300435545351297E-2</v>
      </c>
      <c r="C23" s="23">
        <v>4.0663452432049198E-2</v>
      </c>
      <c r="D23" s="23">
        <v>3.5434565147240298E-3</v>
      </c>
    </row>
    <row r="24" spans="1:4" x14ac:dyDescent="0.35">
      <c r="A24" s="23">
        <v>0.23</v>
      </c>
      <c r="B24" s="23">
        <v>-5.0956184990450702E-2</v>
      </c>
      <c r="C24" s="23">
        <v>3.6094509372686101E-2</v>
      </c>
      <c r="D24" s="23">
        <v>2.7127525590105398E-3</v>
      </c>
    </row>
    <row r="25" spans="1:4" x14ac:dyDescent="0.35">
      <c r="A25" s="23">
        <v>0.24</v>
      </c>
      <c r="B25" s="23">
        <v>3.5123041326899702E-2</v>
      </c>
      <c r="C25" s="23">
        <v>3.0609815039255701E-2</v>
      </c>
      <c r="D25" s="23">
        <v>5.1455006423330504E-3</v>
      </c>
    </row>
    <row r="26" spans="1:4" x14ac:dyDescent="0.35">
      <c r="A26" s="23">
        <v>0.25</v>
      </c>
      <c r="B26" s="23">
        <v>7.7109619984998601E-2</v>
      </c>
      <c r="C26" s="23">
        <v>2.4846595192803501E-2</v>
      </c>
      <c r="D26" s="23">
        <v>7.4024983655870402E-3</v>
      </c>
    </row>
    <row r="27" spans="1:4" x14ac:dyDescent="0.35">
      <c r="A27" s="23">
        <v>0.26</v>
      </c>
      <c r="B27" s="23">
        <v>3.5846451670007401E-3</v>
      </c>
      <c r="C27" s="23">
        <v>1.85207890252513E-2</v>
      </c>
      <c r="D27" s="23">
        <v>9.3482017311060494E-3</v>
      </c>
    </row>
    <row r="28" spans="1:4" x14ac:dyDescent="0.35">
      <c r="A28" s="23">
        <v>0.27</v>
      </c>
      <c r="B28" s="23">
        <v>-6.5445260716448003E-2</v>
      </c>
      <c r="C28" s="23">
        <v>1.25344516184947E-2</v>
      </c>
      <c r="D28" s="23">
        <v>1.19490822620371E-2</v>
      </c>
    </row>
    <row r="29" spans="1:4" x14ac:dyDescent="0.35">
      <c r="A29" s="23">
        <v>0.28000000000000003</v>
      </c>
      <c r="B29" s="23">
        <v>5.3150269448494197E-3</v>
      </c>
      <c r="C29" s="23">
        <v>9.5930632714747999E-3</v>
      </c>
      <c r="D29" s="23">
        <v>1.49855004047226E-2</v>
      </c>
    </row>
    <row r="30" spans="1:4" x14ac:dyDescent="0.35">
      <c r="A30" s="23">
        <v>0.28999999999999998</v>
      </c>
      <c r="B30" s="23">
        <v>1.2057701767748299E-2</v>
      </c>
      <c r="C30" s="23">
        <v>8.5365918900655296E-3</v>
      </c>
      <c r="D30" s="23">
        <v>1.7266640240043998E-2</v>
      </c>
    </row>
    <row r="31" spans="1:4" x14ac:dyDescent="0.35">
      <c r="A31" s="23">
        <v>0.3</v>
      </c>
      <c r="B31" s="23">
        <v>2.7207720949201399E-2</v>
      </c>
      <c r="C31" s="23">
        <v>7.0872764313911199E-3</v>
      </c>
      <c r="D31" s="23">
        <v>1.9347954728757E-2</v>
      </c>
    </row>
    <row r="32" spans="1:4" x14ac:dyDescent="0.35">
      <c r="A32" s="23">
        <v>0.31</v>
      </c>
      <c r="B32" s="23">
        <v>-0.12925091387409901</v>
      </c>
      <c r="C32" s="23">
        <v>6.8886030269707599E-3</v>
      </c>
      <c r="D32" s="23">
        <v>2.1489071925663999E-2</v>
      </c>
    </row>
    <row r="33" spans="1:4" x14ac:dyDescent="0.35">
      <c r="A33" s="23">
        <v>0.32</v>
      </c>
      <c r="B33" s="23">
        <v>0.13517084542194999</v>
      </c>
      <c r="C33" s="23">
        <v>1.0938636128922799E-2</v>
      </c>
      <c r="D33" s="23">
        <v>2.7554734540139E-2</v>
      </c>
    </row>
    <row r="34" spans="1:4" x14ac:dyDescent="0.35">
      <c r="A34" s="23">
        <v>0.33</v>
      </c>
      <c r="B34" s="23">
        <v>0.24800656399125001</v>
      </c>
      <c r="C34" s="23">
        <v>1.6509951595501501E-2</v>
      </c>
      <c r="D34" s="23">
        <v>2.9324587754934E-2</v>
      </c>
    </row>
    <row r="35" spans="1:4" x14ac:dyDescent="0.35">
      <c r="A35" s="23">
        <v>0.34</v>
      </c>
      <c r="B35" s="23">
        <v>1.58479482929863E-3</v>
      </c>
      <c r="C35" s="23">
        <v>2.5302415565066402E-2</v>
      </c>
      <c r="D35" s="23">
        <v>2.73714785586665E-2</v>
      </c>
    </row>
    <row r="36" spans="1:4" x14ac:dyDescent="0.35">
      <c r="A36" s="23">
        <v>0.35</v>
      </c>
      <c r="B36" s="23">
        <v>9.7218778280748097E-2</v>
      </c>
      <c r="C36" s="23">
        <v>3.54127662100132E-2</v>
      </c>
      <c r="D36" s="23">
        <v>2.7728081571125E-2</v>
      </c>
    </row>
    <row r="37" spans="1:4" x14ac:dyDescent="0.35">
      <c r="A37" s="23">
        <v>0.36</v>
      </c>
      <c r="B37" s="23">
        <v>2.3154135060950799E-2</v>
      </c>
      <c r="C37" s="23">
        <v>3.6654339434853897E-2</v>
      </c>
      <c r="D37" s="23">
        <v>2.7111455593644501E-2</v>
      </c>
    </row>
    <row r="38" spans="1:4" x14ac:dyDescent="0.35">
      <c r="A38" s="23">
        <v>0.37</v>
      </c>
      <c r="B38" s="23">
        <v>-0.19435381327964801</v>
      </c>
      <c r="C38" s="23">
        <v>3.5332150634217498E-2</v>
      </c>
      <c r="D38" s="23">
        <v>3.2928255406453097E-2</v>
      </c>
    </row>
    <row r="39" spans="1:4" x14ac:dyDescent="0.35">
      <c r="A39" s="23">
        <v>0.38</v>
      </c>
      <c r="B39" s="23">
        <v>-5.32636014662504E-2</v>
      </c>
      <c r="C39" s="23">
        <v>4.4094160548254997E-2</v>
      </c>
      <c r="D39" s="23">
        <v>4.9069948980800498E-2</v>
      </c>
    </row>
    <row r="40" spans="1:4" x14ac:dyDescent="0.35">
      <c r="A40" s="23">
        <v>0.39</v>
      </c>
      <c r="B40" s="23">
        <v>6.7328333682898006E-2</v>
      </c>
      <c r="C40" s="23">
        <v>5.5263544303532398E-2</v>
      </c>
      <c r="D40" s="23">
        <v>6.8413351571286501E-2</v>
      </c>
    </row>
    <row r="41" spans="1:4" x14ac:dyDescent="0.35">
      <c r="A41" s="23">
        <v>0.4</v>
      </c>
      <c r="B41" s="23">
        <v>7.6815940707550795E-2</v>
      </c>
      <c r="C41" s="23">
        <v>5.7813236869410499E-2</v>
      </c>
      <c r="D41" s="23">
        <v>9.1057263951486098E-2</v>
      </c>
    </row>
    <row r="42" spans="1:4" x14ac:dyDescent="0.35">
      <c r="A42" s="23">
        <v>0.41</v>
      </c>
      <c r="B42" s="23">
        <v>6.0349245233101798E-2</v>
      </c>
      <c r="C42" s="23">
        <v>6.6858489479769606E-2</v>
      </c>
      <c r="D42" s="23">
        <v>0.11958502648984</v>
      </c>
    </row>
    <row r="43" spans="1:4" x14ac:dyDescent="0.35">
      <c r="A43" s="23">
        <v>0.42</v>
      </c>
      <c r="B43" s="23">
        <v>-9.9938813578750896E-2</v>
      </c>
      <c r="C43" s="23">
        <v>5.89374553523387E-2</v>
      </c>
      <c r="D43" s="23">
        <v>0.15523635668152799</v>
      </c>
    </row>
    <row r="44" spans="1:4" x14ac:dyDescent="0.35">
      <c r="A44" s="23">
        <v>0.43</v>
      </c>
      <c r="B44" s="23">
        <v>0.1746730718667</v>
      </c>
      <c r="C44" s="23">
        <v>6.4362766207083894E-2</v>
      </c>
      <c r="D44" s="23">
        <v>0.204834382527778</v>
      </c>
    </row>
    <row r="45" spans="1:4" x14ac:dyDescent="0.35">
      <c r="A45" s="23">
        <v>0.44</v>
      </c>
      <c r="B45" s="23">
        <v>0.199017769204302</v>
      </c>
      <c r="C45" s="23">
        <v>0.143191187089351</v>
      </c>
      <c r="D45" s="23">
        <v>0.26292731119985902</v>
      </c>
    </row>
    <row r="46" spans="1:4" x14ac:dyDescent="0.35">
      <c r="A46" s="23">
        <v>0.45</v>
      </c>
      <c r="B46" s="23">
        <v>2.00050375825995E-2</v>
      </c>
      <c r="C46" s="23">
        <v>0.23813649372298601</v>
      </c>
      <c r="D46" s="23">
        <v>0.33408572396789898</v>
      </c>
    </row>
    <row r="47" spans="1:4" x14ac:dyDescent="0.35">
      <c r="A47" s="23">
        <v>0.46</v>
      </c>
      <c r="B47" s="23">
        <v>0.68606620398379903</v>
      </c>
      <c r="C47" s="23">
        <v>0.42835141740296301</v>
      </c>
      <c r="D47" s="23">
        <v>0.42720345180602698</v>
      </c>
    </row>
    <row r="48" spans="1:4" x14ac:dyDescent="0.35">
      <c r="A48" s="23">
        <v>0.47</v>
      </c>
      <c r="B48" s="23">
        <v>0.70922701031104995</v>
      </c>
      <c r="C48" s="23">
        <v>0.66144928271649495</v>
      </c>
      <c r="D48" s="23">
        <v>0.52255336267959396</v>
      </c>
    </row>
    <row r="49" spans="1:4" x14ac:dyDescent="0.35">
      <c r="A49" s="23">
        <v>0.48</v>
      </c>
      <c r="B49" s="23">
        <v>0.20832867173649899</v>
      </c>
      <c r="C49" s="23">
        <v>0.58081398343454105</v>
      </c>
      <c r="D49" s="23">
        <v>0.61185409206667796</v>
      </c>
    </row>
    <row r="50" spans="1:4" x14ac:dyDescent="0.35">
      <c r="A50" s="23">
        <v>0.49</v>
      </c>
      <c r="B50" s="23">
        <v>0.452649944569401</v>
      </c>
      <c r="C50" s="23">
        <v>0.54764397230098505</v>
      </c>
      <c r="D50" s="23">
        <v>0.70641442251520203</v>
      </c>
    </row>
    <row r="51" spans="1:4" x14ac:dyDescent="0.35">
      <c r="A51" s="23">
        <v>0.5</v>
      </c>
      <c r="B51" s="23">
        <v>0.71480917628130003</v>
      </c>
      <c r="C51" s="23">
        <v>0.66191716673757095</v>
      </c>
      <c r="D51" s="23">
        <v>0.80605861956118796</v>
      </c>
    </row>
    <row r="52" spans="1:4" x14ac:dyDescent="0.35">
      <c r="A52" s="23">
        <v>0.51</v>
      </c>
      <c r="B52" s="23">
        <v>0.96230616967374905</v>
      </c>
      <c r="C52" s="23">
        <v>0.85716716018821304</v>
      </c>
      <c r="D52" s="23">
        <v>0.905523904462748</v>
      </c>
    </row>
    <row r="53" spans="1:4" x14ac:dyDescent="0.35">
      <c r="A53" s="23">
        <v>0.52</v>
      </c>
      <c r="B53" s="23">
        <v>1.05962109287675</v>
      </c>
      <c r="C53" s="23">
        <v>1.03525385297682</v>
      </c>
      <c r="D53" s="23">
        <v>0.99857069083295402</v>
      </c>
    </row>
    <row r="54" spans="1:4" x14ac:dyDescent="0.35">
      <c r="A54" s="23">
        <v>0.53</v>
      </c>
      <c r="B54" s="23">
        <v>0.95082986232529998</v>
      </c>
      <c r="C54" s="23">
        <v>1.16853830877401</v>
      </c>
      <c r="D54" s="23">
        <v>1.0787913335471599</v>
      </c>
    </row>
    <row r="55" spans="1:4" x14ac:dyDescent="0.35">
      <c r="A55" s="23">
        <v>0.54</v>
      </c>
      <c r="B55" s="23">
        <v>1.70299915317515</v>
      </c>
      <c r="C55" s="23">
        <v>1.5799241425196</v>
      </c>
      <c r="D55" s="23">
        <v>1.1539080597893201</v>
      </c>
    </row>
    <row r="56" spans="1:4" x14ac:dyDescent="0.35">
      <c r="A56" s="23">
        <v>0.55000000000000004</v>
      </c>
      <c r="B56" s="23">
        <v>2.1387228038932502</v>
      </c>
      <c r="C56" s="23">
        <v>2.0387600477721102</v>
      </c>
      <c r="D56" s="23">
        <v>1.2101509647920501</v>
      </c>
    </row>
    <row r="57" spans="1:4" x14ac:dyDescent="0.35">
      <c r="A57" s="23">
        <v>0.56000000000000005</v>
      </c>
      <c r="B57" s="23">
        <v>1.5721965764506001</v>
      </c>
      <c r="C57" s="23">
        <v>1.60485798236725</v>
      </c>
      <c r="D57" s="23">
        <v>1.2328216646694199</v>
      </c>
    </row>
    <row r="58" spans="1:4" x14ac:dyDescent="0.35">
      <c r="A58" s="23">
        <v>0.56999999999999995</v>
      </c>
      <c r="B58" s="23">
        <v>1.0078896852533501</v>
      </c>
      <c r="C58" s="23">
        <v>0.91980864237585602</v>
      </c>
      <c r="D58" s="23">
        <v>1.2425517292483901</v>
      </c>
    </row>
    <row r="59" spans="1:4" x14ac:dyDescent="0.35">
      <c r="A59" s="23">
        <v>0.57999999999999996</v>
      </c>
      <c r="B59" s="23">
        <v>0.99588105108330205</v>
      </c>
      <c r="C59" s="23">
        <v>1.00168019588651</v>
      </c>
      <c r="D59" s="23">
        <v>1.24595158205339</v>
      </c>
    </row>
    <row r="60" spans="1:4" x14ac:dyDescent="0.35">
      <c r="A60" s="23">
        <v>0.59</v>
      </c>
      <c r="B60" s="23">
        <v>1.3463582152021001</v>
      </c>
      <c r="C60" s="23">
        <v>1.2859097416588099</v>
      </c>
      <c r="D60" s="23">
        <v>1.23952082406519</v>
      </c>
    </row>
    <row r="61" spans="1:4" x14ac:dyDescent="0.35">
      <c r="A61" s="23">
        <v>0.6</v>
      </c>
      <c r="B61" s="23">
        <v>1.3349111974124499</v>
      </c>
      <c r="C61" s="23">
        <v>1.2437075826647801</v>
      </c>
      <c r="D61" s="23">
        <v>1.22782089158251</v>
      </c>
    </row>
    <row r="62" spans="1:4" x14ac:dyDescent="0.35">
      <c r="A62" s="23">
        <v>0.61</v>
      </c>
      <c r="B62" s="23">
        <v>1.22241324097905</v>
      </c>
      <c r="C62" s="23">
        <v>1.13471804561988</v>
      </c>
      <c r="D62" s="23">
        <v>1.2208274996883099</v>
      </c>
    </row>
    <row r="63" spans="1:4" x14ac:dyDescent="0.35">
      <c r="A63" s="23">
        <v>0.62</v>
      </c>
      <c r="B63" s="23">
        <v>0.93656663373259996</v>
      </c>
      <c r="C63" s="23">
        <v>1.17412202522687</v>
      </c>
      <c r="D63" s="23">
        <v>1.2158670697632901</v>
      </c>
    </row>
    <row r="64" spans="1:4" x14ac:dyDescent="0.35">
      <c r="A64" s="23">
        <v>0.63</v>
      </c>
      <c r="B64" s="23">
        <v>1.2165950055781001</v>
      </c>
      <c r="C64" s="23">
        <v>1.22765862754988</v>
      </c>
      <c r="D64" s="23">
        <v>1.2062233539870999</v>
      </c>
    </row>
    <row r="65" spans="1:4" x14ac:dyDescent="0.35">
      <c r="A65" s="23">
        <v>0.64</v>
      </c>
      <c r="B65" s="23">
        <v>1.3195984132041501</v>
      </c>
      <c r="C65" s="23">
        <v>1.21897556029432</v>
      </c>
      <c r="D65" s="23">
        <v>1.1841780581581201</v>
      </c>
    </row>
    <row r="66" spans="1:4" x14ac:dyDescent="0.35">
      <c r="A66" s="23">
        <v>0.65</v>
      </c>
      <c r="B66" s="23">
        <v>0.90022005766705304</v>
      </c>
      <c r="C66" s="23">
        <v>1.2256676723329101</v>
      </c>
      <c r="D66" s="23">
        <v>1.1567400813255</v>
      </c>
    </row>
    <row r="67" spans="1:4" x14ac:dyDescent="0.35">
      <c r="A67" s="23">
        <v>0.66</v>
      </c>
      <c r="B67" s="23">
        <v>1.1642634190779499</v>
      </c>
      <c r="C67" s="23">
        <v>0.97958254071253603</v>
      </c>
      <c r="D67" s="23">
        <v>1.13776397619166</v>
      </c>
    </row>
    <row r="68" spans="1:4" x14ac:dyDescent="0.35">
      <c r="A68" s="23">
        <v>0.67</v>
      </c>
      <c r="B68" s="23">
        <v>0.67353118279934798</v>
      </c>
      <c r="C68" s="23">
        <v>0.656539017492619</v>
      </c>
      <c r="D68" s="23">
        <v>1.11878549920297</v>
      </c>
    </row>
    <row r="69" spans="1:4" x14ac:dyDescent="0.35">
      <c r="A69" s="23">
        <v>0.68</v>
      </c>
      <c r="B69" s="23">
        <v>0.80037235110909999</v>
      </c>
      <c r="C69" s="23">
        <v>1.05465842375281</v>
      </c>
      <c r="D69" s="23">
        <v>1.1048105432638899</v>
      </c>
    </row>
    <row r="70" spans="1:4" x14ac:dyDescent="0.35">
      <c r="A70" s="23">
        <v>0.69</v>
      </c>
      <c r="B70" s="23">
        <v>1.71314903638715</v>
      </c>
      <c r="C70" s="23">
        <v>1.63373854974205</v>
      </c>
      <c r="D70" s="23">
        <v>1.0916719864983799</v>
      </c>
    </row>
    <row r="71" spans="1:4" x14ac:dyDescent="0.35">
      <c r="A71" s="23">
        <v>0.7</v>
      </c>
      <c r="B71" s="23">
        <v>2.4256672773917001</v>
      </c>
      <c r="C71" s="23">
        <v>2.2572038854575398</v>
      </c>
      <c r="D71" s="23">
        <v>1.0662344216863</v>
      </c>
    </row>
    <row r="72" spans="1:4" x14ac:dyDescent="0.35">
      <c r="A72" s="23">
        <v>0.71</v>
      </c>
      <c r="B72" s="23">
        <v>1.6858165092013</v>
      </c>
      <c r="C72" s="23">
        <v>1.5837784329932501</v>
      </c>
      <c r="D72" s="23">
        <v>1.01593244020176</v>
      </c>
    </row>
    <row r="73" spans="1:4" x14ac:dyDescent="0.35">
      <c r="A73" s="23">
        <v>0.72</v>
      </c>
      <c r="B73" s="23">
        <v>0.34518358947320099</v>
      </c>
      <c r="C73" s="23">
        <v>0.39282011948693901</v>
      </c>
      <c r="D73" s="23">
        <v>0.95405342113549796</v>
      </c>
    </row>
    <row r="74" spans="1:4" x14ac:dyDescent="0.35">
      <c r="A74" s="23">
        <v>0.73</v>
      </c>
      <c r="B74" s="23">
        <v>0.24220214355085201</v>
      </c>
      <c r="C74" s="23">
        <v>0.27729061422096102</v>
      </c>
      <c r="D74" s="23">
        <v>0.89658002739117904</v>
      </c>
    </row>
    <row r="75" spans="1:4" x14ac:dyDescent="0.35">
      <c r="A75" s="23">
        <v>0.74</v>
      </c>
      <c r="B75" s="23">
        <v>0.39692957286889902</v>
      </c>
      <c r="C75" s="23">
        <v>0.339296338431616</v>
      </c>
      <c r="D75" s="23">
        <v>0.847874187040633</v>
      </c>
    </row>
    <row r="76" spans="1:4" x14ac:dyDescent="0.35">
      <c r="A76" s="23">
        <v>0.75</v>
      </c>
      <c r="B76" s="23">
        <v>0.50790448131949995</v>
      </c>
      <c r="C76" s="23">
        <v>0.69402771918439499</v>
      </c>
      <c r="D76" s="23">
        <v>0.80784613842238195</v>
      </c>
    </row>
    <row r="77" spans="1:4" x14ac:dyDescent="0.35">
      <c r="A77" s="23">
        <v>0.76</v>
      </c>
      <c r="B77" s="23">
        <v>0.75609307621970301</v>
      </c>
      <c r="C77" s="23">
        <v>0.72540054206637505</v>
      </c>
      <c r="D77" s="23">
        <v>0.76802168349472499</v>
      </c>
    </row>
    <row r="78" spans="1:4" x14ac:dyDescent="0.35">
      <c r="A78" s="23">
        <v>0.77</v>
      </c>
      <c r="B78" s="23">
        <v>0.83952478530685004</v>
      </c>
      <c r="C78" s="23">
        <v>0.69300448561013905</v>
      </c>
      <c r="D78" s="23">
        <v>0.72564676945425</v>
      </c>
    </row>
    <row r="79" spans="1:4" x14ac:dyDescent="0.35">
      <c r="A79" s="23">
        <v>0.78</v>
      </c>
      <c r="B79" s="23">
        <v>0.68850356849159799</v>
      </c>
      <c r="C79" s="23">
        <v>0.83435696088063804</v>
      </c>
      <c r="D79" s="23">
        <v>0.66999378627544504</v>
      </c>
    </row>
    <row r="80" spans="1:4" x14ac:dyDescent="0.35">
      <c r="A80" s="23">
        <v>0.79</v>
      </c>
      <c r="B80" s="23">
        <v>0.850039052915601</v>
      </c>
      <c r="C80" s="23">
        <v>0.97735904065360901</v>
      </c>
      <c r="D80" s="23">
        <v>0.60597894439361599</v>
      </c>
    </row>
    <row r="81" spans="1:4" x14ac:dyDescent="0.35">
      <c r="A81" s="23">
        <v>0.8</v>
      </c>
      <c r="B81" s="23">
        <v>1.0299816901242</v>
      </c>
      <c r="C81" s="23">
        <v>0.87693085063721599</v>
      </c>
      <c r="D81" s="23">
        <v>0.54087842714189305</v>
      </c>
    </row>
    <row r="82" spans="1:4" x14ac:dyDescent="0.35">
      <c r="A82" s="23">
        <v>0.81</v>
      </c>
      <c r="B82" s="23">
        <v>0.991516019252348</v>
      </c>
      <c r="C82" s="23">
        <v>0.72489394732714696</v>
      </c>
      <c r="D82" s="23">
        <v>0.48021632252753199</v>
      </c>
    </row>
    <row r="83" spans="1:4" x14ac:dyDescent="0.35">
      <c r="A83" s="23">
        <v>0.82</v>
      </c>
      <c r="B83" s="23">
        <v>0.194363077407601</v>
      </c>
      <c r="C83" s="23">
        <v>0.37697230834957501</v>
      </c>
      <c r="D83" s="23">
        <v>0.41625478301516999</v>
      </c>
    </row>
    <row r="84" spans="1:4" x14ac:dyDescent="0.35">
      <c r="A84" s="23">
        <v>0.83</v>
      </c>
      <c r="B84" s="23">
        <v>0.14456462090085201</v>
      </c>
      <c r="C84" s="23">
        <v>0.226513118019496</v>
      </c>
      <c r="D84" s="23">
        <v>0.34905277633871801</v>
      </c>
    </row>
    <row r="85" spans="1:4" x14ac:dyDescent="0.35">
      <c r="A85" s="23">
        <v>0.84</v>
      </c>
      <c r="B85" s="23">
        <v>0.342039905763251</v>
      </c>
      <c r="C85" s="23">
        <v>0.13073833505865801</v>
      </c>
      <c r="D85" s="23">
        <v>0.28020836516940401</v>
      </c>
    </row>
    <row r="86" spans="1:4" x14ac:dyDescent="0.35">
      <c r="A86" s="23">
        <v>0.85</v>
      </c>
      <c r="B86" s="23">
        <v>0.13594827403125001</v>
      </c>
      <c r="C86" s="23">
        <v>0.104572194525982</v>
      </c>
      <c r="D86" s="23">
        <v>0.20884506211688</v>
      </c>
    </row>
    <row r="87" spans="1:4" x14ac:dyDescent="0.35">
      <c r="A87" s="23">
        <v>0.86</v>
      </c>
      <c r="B87" s="23">
        <v>9.2876822079698898E-2</v>
      </c>
      <c r="C87" s="23">
        <v>-3.52993299370642E-3</v>
      </c>
      <c r="D87" s="23">
        <v>0.14091014935309701</v>
      </c>
    </row>
    <row r="88" spans="1:4" x14ac:dyDescent="0.35">
      <c r="A88" s="23">
        <v>0.87</v>
      </c>
      <c r="B88" s="23">
        <v>-0.32228852601859997</v>
      </c>
      <c r="C88" s="23">
        <v>-0.11049321867481</v>
      </c>
      <c r="D88" s="23">
        <v>7.8239359039042902E-2</v>
      </c>
    </row>
    <row r="89" spans="1:4" x14ac:dyDescent="0.35">
      <c r="A89" s="23">
        <v>0.88</v>
      </c>
      <c r="B89" s="23">
        <v>-0.25955108442834901</v>
      </c>
      <c r="C89" s="23">
        <v>-0.121732144205368</v>
      </c>
      <c r="D89" s="23">
        <v>2.7981295564742398E-2</v>
      </c>
    </row>
    <row r="90" spans="1:4" x14ac:dyDescent="0.35">
      <c r="A90" s="23">
        <v>0.89</v>
      </c>
      <c r="B90" s="23">
        <v>-0.121638467545353</v>
      </c>
      <c r="C90" s="23">
        <v>-9.9119992167117796E-2</v>
      </c>
      <c r="D90" s="23">
        <v>-9.6425511325521594E-3</v>
      </c>
    </row>
    <row r="91" spans="1:4" x14ac:dyDescent="0.35">
      <c r="A91" s="23">
        <v>0.9</v>
      </c>
      <c r="B91" s="23">
        <v>7.8137366592898203E-2</v>
      </c>
      <c r="C91" s="23">
        <v>-6.6827147513099705E-2</v>
      </c>
      <c r="D91" s="23">
        <v>-3.6532840007848198E-2</v>
      </c>
    </row>
    <row r="92" spans="1:4" x14ac:dyDescent="0.35">
      <c r="A92" s="23">
        <v>0.91</v>
      </c>
      <c r="B92" s="23">
        <v>-3.2727960496696802E-2</v>
      </c>
      <c r="C92" s="23">
        <v>-2.8709724985357999E-2</v>
      </c>
      <c r="D92" s="23">
        <v>-5.72220871219336E-2</v>
      </c>
    </row>
    <row r="93" spans="1:4" x14ac:dyDescent="0.35">
      <c r="A93" s="23">
        <v>0.92</v>
      </c>
      <c r="B93" s="23">
        <v>-0.280504151066999</v>
      </c>
      <c r="C93" s="23">
        <v>-2.98732928693543E-2</v>
      </c>
      <c r="D93" s="23">
        <v>-6.8213771054175601E-2</v>
      </c>
    </row>
    <row r="94" spans="1:4" x14ac:dyDescent="0.35">
      <c r="A94" s="23">
        <v>0.93</v>
      </c>
      <c r="B94" s="23">
        <v>-0.11731335103535299</v>
      </c>
      <c r="C94" s="23">
        <v>-4.5030353192681297E-2</v>
      </c>
      <c r="D94" s="23">
        <v>-7.4200729540155205E-2</v>
      </c>
    </row>
    <row r="95" spans="1:4" x14ac:dyDescent="0.35">
      <c r="A95" s="23">
        <v>0.94</v>
      </c>
      <c r="B95" s="23">
        <v>3.5261050336600902E-2</v>
      </c>
      <c r="C95" s="23">
        <v>-5.5744409780734097E-2</v>
      </c>
      <c r="D95" s="23">
        <v>-7.6382441157198097E-2</v>
      </c>
    </row>
    <row r="96" spans="1:4" x14ac:dyDescent="0.35">
      <c r="A96" s="23">
        <v>0.95</v>
      </c>
      <c r="B96" s="23">
        <v>0.1068310956171</v>
      </c>
      <c r="C96" s="23">
        <v>-6.8821842831655003E-2</v>
      </c>
      <c r="D96" s="23">
        <v>-7.4124729229605099E-2</v>
      </c>
    </row>
    <row r="97" spans="1:4" x14ac:dyDescent="0.35">
      <c r="A97" s="23">
        <v>0.96</v>
      </c>
      <c r="B97" s="23">
        <v>-4.3927187087401599E-2</v>
      </c>
      <c r="C97" s="23">
        <v>-8.7604265857448196E-2</v>
      </c>
      <c r="D97" s="23">
        <v>-7.2318946012839599E-2</v>
      </c>
    </row>
    <row r="98" spans="1:4" x14ac:dyDescent="0.35">
      <c r="A98" s="23">
        <v>0.97</v>
      </c>
      <c r="B98" s="23">
        <v>-0.24282915336869901</v>
      </c>
      <c r="C98" s="23">
        <v>-0.10617740041729</v>
      </c>
      <c r="D98" s="23">
        <v>-6.9713510639801496E-2</v>
      </c>
    </row>
    <row r="99" spans="1:4" x14ac:dyDescent="0.35">
      <c r="A99" s="23">
        <v>0.98</v>
      </c>
      <c r="B99" s="23">
        <v>5.5815940352300003E-2</v>
      </c>
      <c r="C99" s="23">
        <v>-0.12931782154271901</v>
      </c>
      <c r="D99" s="23">
        <v>-6.5893934510013505E-2</v>
      </c>
    </row>
    <row r="100" spans="1:4" x14ac:dyDescent="0.35">
      <c r="A100" s="23">
        <v>0.99</v>
      </c>
      <c r="B100" s="23">
        <v>-1.99602058064485E-2</v>
      </c>
      <c r="C100" s="23">
        <v>-0.149654054837284</v>
      </c>
      <c r="D100" s="23">
        <v>-6.5390159392510402E-2</v>
      </c>
    </row>
    <row r="101" spans="1:4" x14ac:dyDescent="0.35">
      <c r="A101" s="23">
        <v>1</v>
      </c>
      <c r="B101" s="23">
        <v>-0.25360278081734899</v>
      </c>
      <c r="C101" s="23">
        <v>-0.14420509843392201</v>
      </c>
      <c r="D101" s="23">
        <v>-6.6371583625733394E-2</v>
      </c>
    </row>
    <row r="102" spans="1:4" x14ac:dyDescent="0.35">
      <c r="A102" s="23">
        <v>1.01</v>
      </c>
      <c r="B102" s="23">
        <v>-8.7215622061400197E-2</v>
      </c>
      <c r="C102" s="23">
        <v>-0.12765246566861699</v>
      </c>
      <c r="D102" s="23">
        <v>-6.2985170812111399E-2</v>
      </c>
    </row>
    <row r="103" spans="1:4" x14ac:dyDescent="0.35">
      <c r="A103" s="23">
        <v>1.02</v>
      </c>
      <c r="B103" s="23">
        <v>-0.25489883491534798</v>
      </c>
      <c r="C103" s="23">
        <v>-0.11031334487373499</v>
      </c>
      <c r="D103" s="23">
        <v>-5.8581240260301301E-2</v>
      </c>
    </row>
    <row r="104" spans="1:4" x14ac:dyDescent="0.35">
      <c r="A104" s="23">
        <v>1.03</v>
      </c>
      <c r="B104" s="23">
        <v>1.33336392210026E-3</v>
      </c>
      <c r="C104" s="23">
        <v>-9.00114831878253E-2</v>
      </c>
      <c r="D104" s="23">
        <v>-5.1259114042277801E-2</v>
      </c>
    </row>
    <row r="105" spans="1:4" x14ac:dyDescent="0.35">
      <c r="A105" s="23">
        <v>1.04</v>
      </c>
      <c r="B105" s="23">
        <v>0.17242454937354901</v>
      </c>
      <c r="C105" s="23">
        <v>-6.7909068991134802E-2</v>
      </c>
      <c r="D105" s="23">
        <v>-4.6688038145211302E-2</v>
      </c>
    </row>
    <row r="106" spans="1:4" x14ac:dyDescent="0.35">
      <c r="A106" s="23">
        <v>1.05</v>
      </c>
      <c r="B106" s="23">
        <v>3.2521046120198398E-2</v>
      </c>
      <c r="C106" s="23">
        <v>-4.6969486012729898E-2</v>
      </c>
      <c r="D106" s="23">
        <v>-4.7397953944777402E-2</v>
      </c>
    </row>
    <row r="107" spans="1:4" x14ac:dyDescent="0.35">
      <c r="A107" s="23">
        <v>1.06</v>
      </c>
      <c r="B107" s="23">
        <v>-0.10076598062725101</v>
      </c>
      <c r="C107" s="23">
        <v>-2.3294295971089701E-2</v>
      </c>
      <c r="D107" s="23">
        <v>-4.7742421168667802E-2</v>
      </c>
    </row>
    <row r="108" spans="1:4" x14ac:dyDescent="0.35">
      <c r="A108" s="23">
        <v>1.07</v>
      </c>
      <c r="B108" s="23">
        <v>-4.1955705043797302E-2</v>
      </c>
      <c r="C108" s="23">
        <v>-2.2956518765225001E-3</v>
      </c>
      <c r="D108" s="23">
        <v>-4.7535522191163297E-2</v>
      </c>
    </row>
    <row r="109" spans="1:4" x14ac:dyDescent="0.35">
      <c r="A109" s="23">
        <v>1.08</v>
      </c>
      <c r="B109" s="23">
        <v>3.96028639044523E-2</v>
      </c>
      <c r="C109" s="23">
        <v>-2.49201721935375E-3</v>
      </c>
      <c r="D109" s="23">
        <v>-5.0643139515896898E-2</v>
      </c>
    </row>
    <row r="110" spans="1:4" x14ac:dyDescent="0.35">
      <c r="A110" s="23">
        <v>1.0900000000000001</v>
      </c>
      <c r="B110" s="23">
        <v>-6.6801879140150802E-2</v>
      </c>
      <c r="C110" s="23">
        <v>-1.35969398330453E-2</v>
      </c>
      <c r="D110" s="23">
        <v>-5.4315178951799402E-2</v>
      </c>
    </row>
    <row r="111" spans="1:4" x14ac:dyDescent="0.35">
      <c r="A111" s="23">
        <v>1.1000000000000001</v>
      </c>
      <c r="B111" s="23">
        <v>-0.148559223543099</v>
      </c>
      <c r="C111" s="23">
        <v>-1.87058548754107E-2</v>
      </c>
      <c r="D111" s="23">
        <v>-5.6609120549619502E-2</v>
      </c>
    </row>
    <row r="112" spans="1:4" x14ac:dyDescent="0.35">
      <c r="A112" s="23">
        <v>1.1100000000000001</v>
      </c>
      <c r="B112" s="23">
        <v>-3.9951509807298898E-2</v>
      </c>
      <c r="C112" s="23">
        <v>-2.7613254755196201E-2</v>
      </c>
      <c r="D112" s="23">
        <v>-5.8001725052596501E-2</v>
      </c>
    </row>
    <row r="113" spans="1:4" x14ac:dyDescent="0.35">
      <c r="A113" s="23">
        <v>1.1200000000000001</v>
      </c>
      <c r="B113" s="23">
        <v>6.2526047857648606E-2</v>
      </c>
      <c r="C113" s="23">
        <v>-5.6760361522288097E-2</v>
      </c>
      <c r="D113" s="23">
        <v>-5.7980063229035102E-2</v>
      </c>
    </row>
    <row r="114" spans="1:4" x14ac:dyDescent="0.35">
      <c r="A114" s="23">
        <v>1.1299999999999999</v>
      </c>
      <c r="B114" s="23">
        <v>-0.155124953216152</v>
      </c>
      <c r="C114" s="23">
        <v>-8.7463028089232606E-2</v>
      </c>
      <c r="D114" s="23">
        <v>-6.1966302688734598E-2</v>
      </c>
    </row>
    <row r="115" spans="1:4" x14ac:dyDescent="0.35">
      <c r="A115" s="23">
        <v>1.1399999999999999</v>
      </c>
      <c r="B115" s="23">
        <v>-0.21851112125274999</v>
      </c>
      <c r="C115" s="23">
        <v>-0.136100198426472</v>
      </c>
      <c r="D115" s="23">
        <v>-6.4554118628430093E-2</v>
      </c>
    </row>
    <row r="116" spans="1:4" x14ac:dyDescent="0.35">
      <c r="A116" s="23">
        <v>1.1499999999999999</v>
      </c>
      <c r="B116" s="23">
        <v>-5.2441458091507798E-3</v>
      </c>
      <c r="C116" s="23">
        <v>-0.179904290360166</v>
      </c>
      <c r="D116" s="23">
        <v>-6.1618545646531603E-2</v>
      </c>
    </row>
    <row r="117" spans="1:4" x14ac:dyDescent="0.35">
      <c r="A117" s="23">
        <v>1.1599999999999999</v>
      </c>
      <c r="B117" s="23">
        <v>-0.102468154027601</v>
      </c>
      <c r="C117" s="23">
        <v>-0.15306973462970599</v>
      </c>
      <c r="D117" s="23">
        <v>-5.7457495405167099E-2</v>
      </c>
    </row>
    <row r="118" spans="1:4" x14ac:dyDescent="0.35">
      <c r="A118" s="23">
        <v>1.17</v>
      </c>
      <c r="B118" s="23">
        <v>-0.172533886942698</v>
      </c>
      <c r="C118" s="23">
        <v>-0.103689037654525</v>
      </c>
      <c r="D118" s="23">
        <v>-5.3720010394014597E-2</v>
      </c>
    </row>
    <row r="119" spans="1:4" x14ac:dyDescent="0.35">
      <c r="A119" s="23">
        <v>1.18</v>
      </c>
      <c r="B119" s="23">
        <v>-3.3052423660297599E-2</v>
      </c>
      <c r="C119" s="23">
        <v>-3.6952635641781403E-2</v>
      </c>
      <c r="D119" s="23">
        <v>-4.8376916587158002E-2</v>
      </c>
    </row>
    <row r="120" spans="1:4" x14ac:dyDescent="0.35">
      <c r="A120" s="23">
        <v>1.19</v>
      </c>
      <c r="B120" s="23">
        <v>2.4166231334397999E-2</v>
      </c>
      <c r="C120" s="23">
        <v>2.80255096431982E-2</v>
      </c>
      <c r="D120" s="23">
        <v>-4.2259725668124498E-2</v>
      </c>
    </row>
    <row r="121" spans="1:4" x14ac:dyDescent="0.35">
      <c r="A121" s="23">
        <v>1.2</v>
      </c>
      <c r="B121" s="23">
        <v>4.6618043215449503E-2</v>
      </c>
      <c r="C121" s="23">
        <v>3.7035461299217802E-2</v>
      </c>
      <c r="D121" s="23">
        <v>-4.2718120402945002E-2</v>
      </c>
    </row>
    <row r="122" spans="1:4" x14ac:dyDescent="0.35">
      <c r="A122" s="23">
        <v>1.21</v>
      </c>
      <c r="B122" s="23">
        <v>0.14873923510065301</v>
      </c>
      <c r="C122" s="23">
        <v>2.8823328615089999E-2</v>
      </c>
      <c r="D122" s="23">
        <v>-5.4963700765932898E-2</v>
      </c>
    </row>
    <row r="123" spans="1:4" x14ac:dyDescent="0.35">
      <c r="A123" s="23">
        <v>1.22</v>
      </c>
      <c r="B123" s="23">
        <v>-2.0839197695451599E-2</v>
      </c>
      <c r="C123" s="23">
        <v>-3.5505302038375902E-2</v>
      </c>
      <c r="D123" s="23">
        <v>-8.2478135639596495E-2</v>
      </c>
    </row>
    <row r="124" spans="1:4" x14ac:dyDescent="0.35">
      <c r="A124" s="23">
        <v>1.23</v>
      </c>
      <c r="B124" s="23">
        <v>-0.17174091835400099</v>
      </c>
      <c r="C124" s="23">
        <v>-0.116122943035632</v>
      </c>
      <c r="D124" s="23">
        <v>-0.135294424667739</v>
      </c>
    </row>
    <row r="125" spans="1:4" x14ac:dyDescent="0.35">
      <c r="A125" s="23">
        <v>1.24</v>
      </c>
      <c r="B125" s="23">
        <v>-5.71078997196501E-2</v>
      </c>
      <c r="C125" s="23">
        <v>-7.8633414845209901E-2</v>
      </c>
      <c r="D125" s="23">
        <v>-0.21238880634801299</v>
      </c>
    </row>
    <row r="126" spans="1:4" x14ac:dyDescent="0.35">
      <c r="A126" s="23">
        <v>1.25</v>
      </c>
      <c r="B126" s="23">
        <v>7.9538388208099803E-2</v>
      </c>
      <c r="C126" s="23">
        <v>-3.3738145033432997E-2</v>
      </c>
      <c r="D126" s="23">
        <v>-0.31886780719762298</v>
      </c>
    </row>
    <row r="127" spans="1:4" x14ac:dyDescent="0.35">
      <c r="A127" s="23">
        <v>1.26</v>
      </c>
      <c r="B127" s="23">
        <v>-0.14652685044914901</v>
      </c>
      <c r="C127" s="23">
        <v>-3.4340176246822102E-3</v>
      </c>
      <c r="D127" s="23">
        <v>-0.45666754840224699</v>
      </c>
    </row>
    <row r="128" spans="1:4" x14ac:dyDescent="0.35">
      <c r="A128" s="23">
        <v>1.27</v>
      </c>
      <c r="B128" s="23">
        <v>-0.142551189271199</v>
      </c>
      <c r="C128" s="23">
        <v>-2.9843468755511401E-2</v>
      </c>
      <c r="D128" s="23">
        <v>-0.60622481903937397</v>
      </c>
    </row>
    <row r="129" spans="1:4" x14ac:dyDescent="0.35">
      <c r="A129" s="23">
        <v>1.28</v>
      </c>
      <c r="B129" s="23">
        <v>-2.82980000073501E-2</v>
      </c>
      <c r="C129" s="23">
        <v>-0.24311766624042999</v>
      </c>
      <c r="D129" s="23">
        <v>-0.78144240433589895</v>
      </c>
    </row>
    <row r="130" spans="1:4" x14ac:dyDescent="0.35">
      <c r="A130" s="23">
        <v>1.29</v>
      </c>
      <c r="B130" s="23">
        <v>-0.54242422357645004</v>
      </c>
      <c r="C130" s="23">
        <v>-0.60635405296935196</v>
      </c>
      <c r="D130" s="23">
        <v>-0.99418559649085303</v>
      </c>
    </row>
    <row r="131" spans="1:4" x14ac:dyDescent="0.35">
      <c r="A131" s="23">
        <v>1.3</v>
      </c>
      <c r="B131" s="23">
        <v>-0.93692325284275002</v>
      </c>
      <c r="C131" s="23">
        <v>-1.02192368654928</v>
      </c>
      <c r="D131" s="23">
        <v>-1.2166984066603901</v>
      </c>
    </row>
    <row r="132" spans="1:4" x14ac:dyDescent="0.35">
      <c r="A132" s="23">
        <v>1.31</v>
      </c>
      <c r="B132" s="23">
        <v>-1.18945547105895</v>
      </c>
      <c r="C132" s="23">
        <v>-1.2741569888001201</v>
      </c>
      <c r="D132" s="23">
        <v>-1.45255655043166</v>
      </c>
    </row>
    <row r="133" spans="1:4" x14ac:dyDescent="0.35">
      <c r="A133" s="23">
        <v>1.32</v>
      </c>
      <c r="B133" s="23">
        <v>-2.6343898586963999</v>
      </c>
      <c r="C133" s="23">
        <v>-2.57379955991538</v>
      </c>
      <c r="D133" s="23">
        <v>-1.69996688421967</v>
      </c>
    </row>
    <row r="134" spans="1:4" x14ac:dyDescent="0.35">
      <c r="A134" s="23">
        <v>1.33</v>
      </c>
      <c r="B134" s="23">
        <v>-2.6161661487051502</v>
      </c>
      <c r="C134" s="23">
        <v>-2.6710635584484299</v>
      </c>
      <c r="D134" s="23">
        <v>-1.91400614740153</v>
      </c>
    </row>
    <row r="135" spans="1:4" x14ac:dyDescent="0.35">
      <c r="A135" s="23">
        <v>1.34</v>
      </c>
      <c r="B135" s="23">
        <v>-2.8341665951200001</v>
      </c>
      <c r="C135" s="23">
        <v>-2.6856524209388</v>
      </c>
      <c r="D135" s="23">
        <v>-2.09785222460946</v>
      </c>
    </row>
    <row r="136" spans="1:4" x14ac:dyDescent="0.35">
      <c r="A136" s="23">
        <v>1.35</v>
      </c>
      <c r="B136" s="23">
        <v>-2.9677531132761001</v>
      </c>
      <c r="C136" s="23">
        <v>-2.9176242399214298</v>
      </c>
      <c r="D136" s="23">
        <v>-2.2393225533924701</v>
      </c>
    </row>
    <row r="137" spans="1:4" x14ac:dyDescent="0.35">
      <c r="A137" s="23">
        <v>1.36</v>
      </c>
      <c r="B137" s="23">
        <v>-1.36633849012105</v>
      </c>
      <c r="C137" s="23">
        <v>-1.3504167159300999</v>
      </c>
      <c r="D137" s="23">
        <v>-2.3351174293431698</v>
      </c>
    </row>
    <row r="138" spans="1:4" x14ac:dyDescent="0.35">
      <c r="A138" s="23">
        <v>1.37</v>
      </c>
      <c r="B138" s="23">
        <v>-2.6785999575393502</v>
      </c>
      <c r="C138" s="23">
        <v>-2.6351166924943299</v>
      </c>
      <c r="D138" s="23">
        <v>-2.4199312052352502</v>
      </c>
    </row>
    <row r="139" spans="1:4" x14ac:dyDescent="0.35">
      <c r="A139" s="23">
        <v>1.38</v>
      </c>
      <c r="B139" s="23">
        <v>-3.7761042621974501</v>
      </c>
      <c r="C139" s="23">
        <v>-3.72895796659295</v>
      </c>
      <c r="D139" s="23">
        <v>-2.4672604960009901</v>
      </c>
    </row>
    <row r="140" spans="1:4" x14ac:dyDescent="0.35">
      <c r="A140" s="23">
        <v>1.39</v>
      </c>
      <c r="B140" s="23">
        <v>-2.08597647994555</v>
      </c>
      <c r="C140" s="23">
        <v>-2.2095521065238999</v>
      </c>
      <c r="D140" s="23">
        <v>-2.4641089554440998</v>
      </c>
    </row>
    <row r="141" spans="1:4" x14ac:dyDescent="0.35">
      <c r="A141" s="23">
        <v>1.4</v>
      </c>
      <c r="B141" s="23">
        <v>-3.2549979090745502</v>
      </c>
      <c r="C141" s="23">
        <v>-3.14069584647011</v>
      </c>
      <c r="D141" s="23">
        <v>-2.4314366441184898</v>
      </c>
    </row>
    <row r="142" spans="1:4" x14ac:dyDescent="0.35">
      <c r="A142" s="23">
        <v>1.41</v>
      </c>
      <c r="B142" s="23">
        <v>-3.6828691788921502</v>
      </c>
      <c r="C142" s="23">
        <v>-3.6911292488924299</v>
      </c>
      <c r="D142" s="23">
        <v>-2.3386307543442801</v>
      </c>
    </row>
    <row r="143" spans="1:4" x14ac:dyDescent="0.35">
      <c r="A143" s="23">
        <v>1.42</v>
      </c>
      <c r="B143" s="23">
        <v>-1.9108334590821501</v>
      </c>
      <c r="C143" s="23">
        <v>-1.91143564237284</v>
      </c>
      <c r="D143" s="23">
        <v>-2.1940908732396398</v>
      </c>
    </row>
    <row r="144" spans="1:4" x14ac:dyDescent="0.35">
      <c r="A144" s="23">
        <v>1.43</v>
      </c>
      <c r="B144" s="23">
        <v>-2.0412727816637499</v>
      </c>
      <c r="C144" s="23">
        <v>-1.8648740338140899</v>
      </c>
      <c r="D144" s="23">
        <v>-2.0482837803970702</v>
      </c>
    </row>
    <row r="145" spans="1:4" x14ac:dyDescent="0.35">
      <c r="A145" s="23">
        <v>1.44</v>
      </c>
      <c r="B145" s="23">
        <v>-1.37365044802835</v>
      </c>
      <c r="C145" s="23">
        <v>-1.49859806578721</v>
      </c>
      <c r="D145" s="23">
        <v>-1.8930276213717501</v>
      </c>
    </row>
    <row r="146" spans="1:4" x14ac:dyDescent="0.35">
      <c r="A146" s="23">
        <v>1.45</v>
      </c>
      <c r="B146" s="23">
        <v>-1.4474993315293001</v>
      </c>
      <c r="C146" s="23">
        <v>-1.46313548964239</v>
      </c>
      <c r="D146" s="23">
        <v>-1.7483578957028001</v>
      </c>
    </row>
    <row r="147" spans="1:4" x14ac:dyDescent="0.35">
      <c r="A147" s="23">
        <v>1.46</v>
      </c>
      <c r="B147" s="23">
        <v>-1.4880401239301499</v>
      </c>
      <c r="C147" s="23">
        <v>-1.5527570596278299</v>
      </c>
      <c r="D147" s="23">
        <v>-1.61607354825629</v>
      </c>
    </row>
    <row r="148" spans="1:4" x14ac:dyDescent="0.35">
      <c r="A148" s="23">
        <v>1.47</v>
      </c>
      <c r="B148" s="23">
        <v>-1.4662002131746501</v>
      </c>
      <c r="C148" s="23">
        <v>-1.2877483867783299</v>
      </c>
      <c r="D148" s="23">
        <v>-1.4728901466720501</v>
      </c>
    </row>
    <row r="149" spans="1:4" x14ac:dyDescent="0.35">
      <c r="A149" s="23">
        <v>1.48</v>
      </c>
      <c r="B149" s="23">
        <v>-2.4758273921242999</v>
      </c>
      <c r="C149" s="23">
        <v>-2.3008205143324698</v>
      </c>
      <c r="D149" s="23">
        <v>-1.3337152988715699</v>
      </c>
    </row>
    <row r="150" spans="1:4" x14ac:dyDescent="0.35">
      <c r="A150" s="23">
        <v>1.49</v>
      </c>
      <c r="B150" s="23">
        <v>-0.67745165944226005</v>
      </c>
      <c r="C150" s="23">
        <v>-0.60355029338695299</v>
      </c>
      <c r="D150" s="23">
        <v>-1.1868576991231801</v>
      </c>
    </row>
    <row r="151" spans="1:4" x14ac:dyDescent="0.35">
      <c r="A151" s="23">
        <v>1.5</v>
      </c>
      <c r="B151" s="23">
        <v>0.440285279553494</v>
      </c>
      <c r="C151" s="23">
        <v>0.38991061184957698</v>
      </c>
      <c r="D151" s="23">
        <v>-1.04803643871926</v>
      </c>
    </row>
    <row r="152" spans="1:4" x14ac:dyDescent="0.35">
      <c r="A152" s="23">
        <v>1.51</v>
      </c>
      <c r="B152" s="23">
        <v>-1.0028837536815001</v>
      </c>
      <c r="C152" s="23">
        <v>-1.1101925757547</v>
      </c>
      <c r="D152" s="23">
        <v>-0.956776813366085</v>
      </c>
    </row>
    <row r="153" spans="1:4" x14ac:dyDescent="0.35">
      <c r="A153" s="23">
        <v>1.52</v>
      </c>
      <c r="B153" s="23">
        <v>-1.06055588567598</v>
      </c>
      <c r="C153" s="23">
        <v>-0.91535085367806801</v>
      </c>
      <c r="D153" s="23">
        <v>-0.88697679644445404</v>
      </c>
    </row>
    <row r="154" spans="1:4" x14ac:dyDescent="0.35">
      <c r="A154" s="23">
        <v>1.53</v>
      </c>
      <c r="B154" s="23">
        <v>-0.52147279634705102</v>
      </c>
      <c r="C154" s="23">
        <v>-0.67987540362759902</v>
      </c>
      <c r="D154" s="23">
        <v>-0.81730328192659596</v>
      </c>
    </row>
    <row r="155" spans="1:4" x14ac:dyDescent="0.35">
      <c r="A155" s="23">
        <v>1.54</v>
      </c>
      <c r="B155" s="23">
        <v>-0.97177763657371996</v>
      </c>
      <c r="C155" s="23">
        <v>-0.75131403910587402</v>
      </c>
      <c r="D155" s="23">
        <v>-0.76189185748556199</v>
      </c>
    </row>
    <row r="156" spans="1:4" x14ac:dyDescent="0.35">
      <c r="A156" s="23">
        <v>1.55</v>
      </c>
      <c r="B156" s="23">
        <v>-1.16578337202653</v>
      </c>
      <c r="C156" s="23">
        <v>-0.91578381180161905</v>
      </c>
      <c r="D156" s="23">
        <v>-0.70379115699672401</v>
      </c>
    </row>
    <row r="157" spans="1:4" x14ac:dyDescent="0.35">
      <c r="A157" s="23">
        <v>1.56</v>
      </c>
      <c r="B157" s="23">
        <v>-0.51983634396696998</v>
      </c>
      <c r="C157" s="23">
        <v>-0.77505538134458696</v>
      </c>
      <c r="D157" s="23">
        <v>-0.63755947634145205</v>
      </c>
    </row>
    <row r="158" spans="1:4" x14ac:dyDescent="0.35">
      <c r="A158" s="23">
        <v>1.57</v>
      </c>
      <c r="B158" s="23">
        <v>-0.65465584718473302</v>
      </c>
      <c r="C158" s="23">
        <v>-0.70275316406326305</v>
      </c>
      <c r="D158" s="23">
        <v>-0.57442271104369902</v>
      </c>
    </row>
    <row r="159" spans="1:4" x14ac:dyDescent="0.35">
      <c r="A159" s="23">
        <v>1.58</v>
      </c>
      <c r="B159" s="23">
        <v>-0.40727532726090998</v>
      </c>
      <c r="C159" s="23">
        <v>-0.56752349649392198</v>
      </c>
      <c r="D159" s="23">
        <v>-0.51378000757993902</v>
      </c>
    </row>
    <row r="160" spans="1:4" x14ac:dyDescent="0.35">
      <c r="A160" s="23">
        <v>1.59</v>
      </c>
      <c r="B160" s="23">
        <v>-7.2560773385207597E-2</v>
      </c>
      <c r="C160" s="23">
        <v>-0.43672826101682299</v>
      </c>
      <c r="D160" s="23">
        <v>-0.472439795654651</v>
      </c>
    </row>
    <row r="161" spans="1:4" x14ac:dyDescent="0.35">
      <c r="A161" s="23">
        <v>1.6</v>
      </c>
      <c r="B161" s="23">
        <v>-0.62059503689384599</v>
      </c>
      <c r="C161" s="23">
        <v>-0.377817975700797</v>
      </c>
      <c r="D161" s="23">
        <v>-0.43771759011188299</v>
      </c>
    </row>
    <row r="162" spans="1:4" x14ac:dyDescent="0.35">
      <c r="A162" s="23">
        <v>1.61</v>
      </c>
      <c r="B162" s="23">
        <v>-0.46885917162480001</v>
      </c>
      <c r="C162" s="23">
        <v>-0.34358221817055501</v>
      </c>
      <c r="D162" s="23">
        <v>-0.38929311029284103</v>
      </c>
    </row>
    <row r="163" spans="1:4" x14ac:dyDescent="0.35">
      <c r="A163" s="23">
        <v>1.62</v>
      </c>
      <c r="B163" s="23">
        <v>-0.222928552647228</v>
      </c>
      <c r="C163" s="23">
        <v>-0.32231447486606901</v>
      </c>
      <c r="D163" s="23">
        <v>-0.34477393975691101</v>
      </c>
    </row>
    <row r="164" spans="1:4" x14ac:dyDescent="0.35">
      <c r="A164" s="23">
        <v>1.63</v>
      </c>
      <c r="B164" s="23">
        <v>-0.42788181871265002</v>
      </c>
      <c r="C164" s="23">
        <v>-0.31201812230741199</v>
      </c>
      <c r="D164" s="23">
        <v>-0.30661389411596301</v>
      </c>
    </row>
    <row r="165" spans="1:4" x14ac:dyDescent="0.35">
      <c r="A165" s="23">
        <v>1.64</v>
      </c>
      <c r="B165" s="23">
        <v>-0.300977220338776</v>
      </c>
      <c r="C165" s="23">
        <v>-0.23639316191236701</v>
      </c>
      <c r="D165" s="23">
        <v>-0.26460187125107199</v>
      </c>
    </row>
    <row r="166" spans="1:4" x14ac:dyDescent="0.35">
      <c r="A166" s="23">
        <v>1.65</v>
      </c>
      <c r="B166" s="23">
        <v>-7.0969395880364994E-2</v>
      </c>
      <c r="C166" s="23">
        <v>-0.14760146564596299</v>
      </c>
      <c r="D166" s="23">
        <v>-0.22707891079251799</v>
      </c>
    </row>
    <row r="167" spans="1:4" x14ac:dyDescent="0.35">
      <c r="A167" s="23">
        <v>1.66</v>
      </c>
      <c r="B167" s="23">
        <v>0.13887590024436999</v>
      </c>
      <c r="C167" s="23">
        <v>-0.14137639496072801</v>
      </c>
      <c r="D167" s="23">
        <v>-0.199280000573996</v>
      </c>
    </row>
    <row r="168" spans="1:4" x14ac:dyDescent="0.35">
      <c r="A168" s="23">
        <v>1.67</v>
      </c>
      <c r="B168" s="23">
        <v>-9.2517664594169893E-2</v>
      </c>
      <c r="C168" s="23">
        <v>-0.16067153147421501</v>
      </c>
      <c r="D168" s="23">
        <v>-0.17823817249437099</v>
      </c>
    </row>
    <row r="169" spans="1:4" x14ac:dyDescent="0.35">
      <c r="A169" s="23">
        <v>1.68</v>
      </c>
      <c r="B169" s="23">
        <v>-0.26897241624464002</v>
      </c>
      <c r="C169" s="23">
        <v>-0.14754490862062</v>
      </c>
      <c r="D169" s="23">
        <v>-0.16283455636792199</v>
      </c>
    </row>
    <row r="170" spans="1:4" x14ac:dyDescent="0.35">
      <c r="A170" s="23">
        <v>1.69</v>
      </c>
      <c r="B170" s="23">
        <v>-0.1294705255802</v>
      </c>
      <c r="C170" s="23">
        <v>-0.12758924161347401</v>
      </c>
      <c r="D170" s="23">
        <v>-0.146069054266392</v>
      </c>
    </row>
    <row r="171" spans="1:4" x14ac:dyDescent="0.35">
      <c r="A171" s="23">
        <v>1.7</v>
      </c>
      <c r="B171" s="23">
        <v>-0.31124792571381998</v>
      </c>
      <c r="C171" s="23">
        <v>-0.12641221506584499</v>
      </c>
      <c r="D171" s="23">
        <v>-0.126842178107375</v>
      </c>
    </row>
    <row r="172" spans="1:4" x14ac:dyDescent="0.35">
      <c r="A172" s="23">
        <v>1.71</v>
      </c>
      <c r="B172" s="23">
        <v>-0.32536551787923501</v>
      </c>
      <c r="C172" s="23">
        <v>-0.12701795246108999</v>
      </c>
      <c r="D172" s="23">
        <v>-0.107408990577431</v>
      </c>
    </row>
    <row r="173" spans="1:4" x14ac:dyDescent="0.35">
      <c r="A173" s="23">
        <v>1.72</v>
      </c>
      <c r="B173" s="23">
        <v>-2.1213709116729901E-2</v>
      </c>
      <c r="C173" s="23">
        <v>-0.102948151974612</v>
      </c>
      <c r="D173" s="23">
        <v>-8.7142333571936598E-2</v>
      </c>
    </row>
    <row r="174" spans="1:4" x14ac:dyDescent="0.35">
      <c r="A174" s="23">
        <v>1.73</v>
      </c>
      <c r="B174" s="23">
        <v>5.0906881316045198E-2</v>
      </c>
      <c r="C174" s="23">
        <v>-7.1975998503354705E-2</v>
      </c>
      <c r="D174" s="23">
        <v>-6.7531093699307904E-2</v>
      </c>
    </row>
    <row r="175" spans="1:4" x14ac:dyDescent="0.35">
      <c r="A175" s="23">
        <v>1.74</v>
      </c>
      <c r="B175" s="23">
        <v>-7.9083044737529903E-2</v>
      </c>
      <c r="C175" s="23">
        <v>-3.8113746889664103E-2</v>
      </c>
      <c r="D175" s="23">
        <v>-5.2689361042482098E-2</v>
      </c>
    </row>
    <row r="176" spans="1:4" x14ac:dyDescent="0.35">
      <c r="A176" s="23">
        <v>1.75</v>
      </c>
      <c r="B176" s="23">
        <v>5.1439556262660002E-2</v>
      </c>
      <c r="C176" s="23">
        <v>-5.0556034393546504E-3</v>
      </c>
      <c r="D176" s="23">
        <v>-3.9439504038710903E-2</v>
      </c>
    </row>
    <row r="177" spans="1:4" x14ac:dyDescent="0.35">
      <c r="A177" s="23">
        <v>1.76</v>
      </c>
      <c r="B177" s="23">
        <v>0.121879930565955</v>
      </c>
      <c r="C177" s="23">
        <v>9.3408805844213006E-3</v>
      </c>
      <c r="D177" s="23">
        <v>-2.5764845103246701E-2</v>
      </c>
    </row>
    <row r="178" spans="1:4" x14ac:dyDescent="0.35">
      <c r="A178" s="23">
        <v>1.77</v>
      </c>
      <c r="B178" s="23">
        <v>-9.4200677321205004E-2</v>
      </c>
      <c r="C178" s="23">
        <v>1.6484041420722701E-2</v>
      </c>
      <c r="D178" s="23">
        <v>-1.1570693059575201E-2</v>
      </c>
    </row>
    <row r="179" spans="1:4" x14ac:dyDescent="0.35">
      <c r="A179" s="23">
        <v>1.78</v>
      </c>
      <c r="B179" s="23">
        <v>5.5190922797898603E-3</v>
      </c>
      <c r="C179" s="23">
        <v>1.8705857379884599E-2</v>
      </c>
      <c r="D179" s="23">
        <v>3.0880520377614502E-3</v>
      </c>
    </row>
    <row r="180" spans="1:4" x14ac:dyDescent="0.35">
      <c r="A180" s="23">
        <v>1.79</v>
      </c>
      <c r="B180" s="23">
        <v>5.9757127973499899E-2</v>
      </c>
      <c r="C180" s="23">
        <v>1.8629983292245501E-2</v>
      </c>
      <c r="D180" s="23">
        <v>1.30774978057461E-2</v>
      </c>
    </row>
    <row r="181" spans="1:4" x14ac:dyDescent="0.35">
      <c r="A181" s="23">
        <v>1.8</v>
      </c>
      <c r="B181" s="23">
        <v>1.87303225588351E-2</v>
      </c>
      <c r="C181" s="23">
        <v>2.5803748924611701E-2</v>
      </c>
      <c r="D181" s="23">
        <v>1.9986384490745E-2</v>
      </c>
    </row>
    <row r="182" spans="1:4" x14ac:dyDescent="0.35">
      <c r="A182" s="23">
        <v>1.81</v>
      </c>
      <c r="B182" s="23">
        <v>-9.8524916578594898E-2</v>
      </c>
      <c r="C182" s="23">
        <v>3.2765014779440799E-2</v>
      </c>
      <c r="D182" s="23">
        <v>2.3361440833535099E-2</v>
      </c>
    </row>
    <row r="183" spans="1:4" x14ac:dyDescent="0.35">
      <c r="A183" s="23">
        <v>1.82</v>
      </c>
      <c r="B183" s="23">
        <v>0.114959421127195</v>
      </c>
      <c r="C183" s="23">
        <v>4.7306446131564601E-2</v>
      </c>
      <c r="D183" s="23">
        <v>2.54781615031472E-2</v>
      </c>
    </row>
    <row r="184" spans="1:4" x14ac:dyDescent="0.35">
      <c r="A184" s="23">
        <v>1.83</v>
      </c>
      <c r="B184" s="23">
        <v>5.27448597644549E-2</v>
      </c>
      <c r="C184" s="23">
        <v>6.0870858451365098E-2</v>
      </c>
      <c r="D184" s="23">
        <v>2.61651154419296E-2</v>
      </c>
    </row>
    <row r="185" spans="1:4" x14ac:dyDescent="0.35">
      <c r="A185" s="23">
        <v>1.84</v>
      </c>
      <c r="B185" s="23">
        <v>-1.6376434441745E-2</v>
      </c>
      <c r="C185" s="23">
        <v>4.7245982444373703E-2</v>
      </c>
      <c r="D185" s="23">
        <v>2.8065019297439101E-2</v>
      </c>
    </row>
    <row r="186" spans="1:4" x14ac:dyDescent="0.35">
      <c r="A186" s="23">
        <v>1.85</v>
      </c>
      <c r="B186" s="23">
        <v>0.21632870157498499</v>
      </c>
      <c r="C186" s="23">
        <v>2.8044330280299401E-2</v>
      </c>
      <c r="D186" s="23">
        <v>3.7416711305854299E-2</v>
      </c>
    </row>
    <row r="187" spans="1:4" x14ac:dyDescent="0.35">
      <c r="A187" s="23">
        <v>1.86</v>
      </c>
      <c r="B187" s="23">
        <v>0.15683327170826999</v>
      </c>
      <c r="C187" s="23">
        <v>3.1271806118890202E-3</v>
      </c>
      <c r="D187" s="23">
        <v>5.1143670741548297E-2</v>
      </c>
    </row>
    <row r="188" spans="1:4" x14ac:dyDescent="0.35">
      <c r="A188" s="23">
        <v>1.87</v>
      </c>
      <c r="B188" s="23">
        <v>-4.9424384681725102E-2</v>
      </c>
      <c r="C188" s="23">
        <v>-1.8470203475705198E-2</v>
      </c>
      <c r="D188" s="23">
        <v>6.2607510610119502E-2</v>
      </c>
    </row>
    <row r="189" spans="1:4" x14ac:dyDescent="0.35">
      <c r="A189" s="23">
        <v>1.88</v>
      </c>
      <c r="B189" s="23">
        <v>-0.186919332130975</v>
      </c>
      <c r="C189" s="23">
        <v>4.1222885685087904E-3</v>
      </c>
      <c r="D189" s="23">
        <v>7.6812257135922601E-2</v>
      </c>
    </row>
    <row r="190" spans="1:4" x14ac:dyDescent="0.35">
      <c r="A190" s="23">
        <v>1.89</v>
      </c>
      <c r="B190" s="23">
        <v>-5.9071126771384798E-2</v>
      </c>
      <c r="C190" s="23">
        <v>4.7353311074972503E-2</v>
      </c>
      <c r="D190" s="23">
        <v>9.8240566029859699E-2</v>
      </c>
    </row>
    <row r="191" spans="1:4" x14ac:dyDescent="0.35">
      <c r="A191" s="23">
        <v>1.9</v>
      </c>
      <c r="B191" s="23">
        <v>-4.6744633893849299E-3</v>
      </c>
      <c r="C191" s="23">
        <v>7.8852109634659898E-2</v>
      </c>
      <c r="D191" s="23">
        <v>0.121225055379835</v>
      </c>
    </row>
    <row r="192" spans="1:4" x14ac:dyDescent="0.35">
      <c r="A192" s="23">
        <v>1.91</v>
      </c>
      <c r="B192" s="23">
        <v>2.4821174042499701E-3</v>
      </c>
      <c r="C192" s="23">
        <v>0.116329942943662</v>
      </c>
      <c r="D192" s="23">
        <v>0.14673632614082499</v>
      </c>
    </row>
    <row r="193" spans="1:4" x14ac:dyDescent="0.35">
      <c r="A193" s="23">
        <v>1.92</v>
      </c>
      <c r="B193" s="23">
        <v>0.10815587828813999</v>
      </c>
      <c r="C193" s="23">
        <v>0.18389044135371899</v>
      </c>
      <c r="D193" s="23">
        <v>0.17409353433831701</v>
      </c>
    </row>
    <row r="194" spans="1:4" x14ac:dyDescent="0.35">
      <c r="A194" s="23">
        <v>1.93</v>
      </c>
      <c r="B194" s="23">
        <v>0.17587782988558501</v>
      </c>
      <c r="C194" s="23">
        <v>0.21532161068500999</v>
      </c>
      <c r="D194" s="23">
        <v>0.20009809258052699</v>
      </c>
    </row>
    <row r="195" spans="1:4" x14ac:dyDescent="0.35">
      <c r="A195" s="23">
        <v>1.94</v>
      </c>
      <c r="B195" s="23">
        <v>0.79150899114460405</v>
      </c>
      <c r="C195" s="23">
        <v>0.36900140048963398</v>
      </c>
      <c r="D195" s="23">
        <v>0.22494376749023001</v>
      </c>
    </row>
    <row r="196" spans="1:4" x14ac:dyDescent="0.35">
      <c r="A196" s="23">
        <v>1.95</v>
      </c>
      <c r="B196" s="23">
        <v>0.81874458961518504</v>
      </c>
      <c r="C196" s="23">
        <v>0.68324117762330105</v>
      </c>
      <c r="D196" s="23">
        <v>0.23749486238393899</v>
      </c>
    </row>
    <row r="197" spans="1:4" x14ac:dyDescent="0.35">
      <c r="A197" s="23">
        <v>1.96</v>
      </c>
      <c r="B197" s="23">
        <v>-3.4525343861687E-2</v>
      </c>
      <c r="C197" s="23">
        <v>3.01946495505954E-2</v>
      </c>
      <c r="D197" s="23">
        <v>0.237637504957732</v>
      </c>
    </row>
    <row r="198" spans="1:4" x14ac:dyDescent="0.35">
      <c r="A198" s="23">
        <v>1.97</v>
      </c>
      <c r="B198" s="23">
        <v>0.26944257368094299</v>
      </c>
      <c r="C198" s="23">
        <v>0.43135326435215998</v>
      </c>
      <c r="D198" s="23">
        <v>0.24038749324217201</v>
      </c>
    </row>
    <row r="199" spans="1:4" x14ac:dyDescent="0.35">
      <c r="A199" s="23">
        <v>1.98</v>
      </c>
      <c r="B199" s="23">
        <v>0.34299848027166602</v>
      </c>
      <c r="C199" s="23">
        <v>0.25668060368742102</v>
      </c>
      <c r="D199" s="23">
        <v>0.235845868630008</v>
      </c>
    </row>
    <row r="200" spans="1:4" x14ac:dyDescent="0.35">
      <c r="A200" s="23">
        <v>1.99</v>
      </c>
      <c r="B200" s="23">
        <v>-2.22813359124556E-2</v>
      </c>
      <c r="C200" s="23">
        <v>0.13060970635459099</v>
      </c>
      <c r="D200" s="23">
        <v>0.22347200074106699</v>
      </c>
    </row>
    <row r="201" spans="1:4" x14ac:dyDescent="0.35">
      <c r="A201" s="23">
        <v>2</v>
      </c>
      <c r="B201" s="23">
        <v>0.224598891763898</v>
      </c>
      <c r="C201" s="23">
        <v>0.111282774347029</v>
      </c>
      <c r="D201" s="23">
        <v>0.21247221362345101</v>
      </c>
    </row>
    <row r="202" spans="1:4" x14ac:dyDescent="0.35">
      <c r="A202" s="23">
        <v>2.0099999999999998</v>
      </c>
      <c r="B202" s="23">
        <v>0.28808289503726597</v>
      </c>
      <c r="C202" s="23">
        <v>0.13864409170859601</v>
      </c>
      <c r="D202" s="23">
        <v>0.199999957155133</v>
      </c>
    </row>
    <row r="203" spans="1:4" x14ac:dyDescent="0.35">
      <c r="A203" s="23">
        <v>2.02</v>
      </c>
      <c r="B203" s="23">
        <v>-3.3912660079161501E-2</v>
      </c>
      <c r="C203" s="23">
        <v>0.17599009529005699</v>
      </c>
      <c r="D203" s="23">
        <v>0.18656969436319801</v>
      </c>
    </row>
    <row r="204" spans="1:4" x14ac:dyDescent="0.35">
      <c r="A204" s="23">
        <v>2.0299999999999998</v>
      </c>
      <c r="B204" s="23">
        <v>0.18312246675605701</v>
      </c>
      <c r="C204" s="23">
        <v>0.218815851584341</v>
      </c>
      <c r="D204" s="23">
        <v>0.177480723997195</v>
      </c>
    </row>
    <row r="205" spans="1:4" x14ac:dyDescent="0.35">
      <c r="A205" s="23">
        <v>2.04</v>
      </c>
      <c r="B205" s="23">
        <v>0.36993641513154102</v>
      </c>
      <c r="C205" s="23">
        <v>0.20099118764948601</v>
      </c>
      <c r="D205" s="23">
        <v>0.169133387805949</v>
      </c>
    </row>
    <row r="206" spans="1:4" x14ac:dyDescent="0.35">
      <c r="A206" s="23">
        <v>2.0499999999999998</v>
      </c>
      <c r="B206" s="23">
        <v>0.18031524566379001</v>
      </c>
      <c r="C206" s="23">
        <v>0.16865394350624299</v>
      </c>
      <c r="D206" s="23">
        <v>0.16335857073613699</v>
      </c>
    </row>
    <row r="207" spans="1:4" x14ac:dyDescent="0.35">
      <c r="A207" s="23">
        <v>2.06</v>
      </c>
      <c r="B207" s="23">
        <v>3.4850611633109999E-2</v>
      </c>
      <c r="C207" s="23">
        <v>0.122165989285802</v>
      </c>
      <c r="D207" s="23">
        <v>0.16507219899318601</v>
      </c>
    </row>
    <row r="208" spans="1:4" x14ac:dyDescent="0.35">
      <c r="A208" s="23">
        <v>2.0699999999999998</v>
      </c>
      <c r="B208" s="23">
        <v>-0.140851757616865</v>
      </c>
      <c r="C208" s="23">
        <v>7.8555249924887605E-2</v>
      </c>
      <c r="D208" s="23">
        <v>0.16885338278669201</v>
      </c>
    </row>
    <row r="209" spans="1:4" x14ac:dyDescent="0.35">
      <c r="A209" s="23">
        <v>2.08</v>
      </c>
      <c r="B209" s="23">
        <v>8.9691964996655202E-2</v>
      </c>
      <c r="C209" s="23">
        <v>0.10612183587545</v>
      </c>
      <c r="D209" s="23">
        <v>0.18087796458601199</v>
      </c>
    </row>
    <row r="210" spans="1:4" x14ac:dyDescent="0.35">
      <c r="A210" s="23">
        <v>2.09</v>
      </c>
      <c r="B210" s="23">
        <v>0.15191653207896</v>
      </c>
      <c r="C210" s="23">
        <v>0.15717145634725899</v>
      </c>
      <c r="D210" s="23">
        <v>0.19575995065488599</v>
      </c>
    </row>
    <row r="211" spans="1:4" x14ac:dyDescent="0.35">
      <c r="A211" s="23">
        <v>2.1</v>
      </c>
      <c r="B211" s="23">
        <v>0.30662531184699499</v>
      </c>
      <c r="C211" s="23">
        <v>0.219104340820891</v>
      </c>
      <c r="D211" s="23">
        <v>0.21040826343500801</v>
      </c>
    </row>
    <row r="212" spans="1:4" x14ac:dyDescent="0.35">
      <c r="A212" s="23">
        <v>2.11</v>
      </c>
      <c r="B212" s="23">
        <v>0.477883040308485</v>
      </c>
      <c r="C212" s="23">
        <v>0.283335628118495</v>
      </c>
      <c r="D212" s="23">
        <v>0.22201939106405399</v>
      </c>
    </row>
    <row r="213" spans="1:4" x14ac:dyDescent="0.35">
      <c r="A213" s="23">
        <v>2.12</v>
      </c>
      <c r="B213" s="23">
        <v>0.25814804414684001</v>
      </c>
      <c r="C213" s="23">
        <v>0.29859377026476902</v>
      </c>
      <c r="D213" s="23">
        <v>0.22800837905952401</v>
      </c>
    </row>
    <row r="214" spans="1:4" x14ac:dyDescent="0.35">
      <c r="A214" s="23">
        <v>2.13</v>
      </c>
      <c r="B214" s="23">
        <v>0.26453052110221498</v>
      </c>
      <c r="C214" s="23">
        <v>0.29301501448021</v>
      </c>
      <c r="D214" s="23">
        <v>0.23092135027217001</v>
      </c>
    </row>
    <row r="215" spans="1:4" x14ac:dyDescent="0.35">
      <c r="A215" s="23">
        <v>2.14</v>
      </c>
      <c r="B215" s="23">
        <v>0.20561575126189</v>
      </c>
      <c r="C215" s="23">
        <v>0.29881962345848301</v>
      </c>
      <c r="D215" s="23">
        <v>0.23099227457511301</v>
      </c>
    </row>
    <row r="216" spans="1:4" x14ac:dyDescent="0.35">
      <c r="A216" s="23">
        <v>2.15</v>
      </c>
      <c r="B216" s="23">
        <v>0.29073043439841501</v>
      </c>
      <c r="C216" s="23">
        <v>0.301294731390986</v>
      </c>
      <c r="D216" s="23">
        <v>0.23746441330128901</v>
      </c>
    </row>
    <row r="217" spans="1:4" x14ac:dyDescent="0.35">
      <c r="A217" s="23">
        <v>2.16</v>
      </c>
      <c r="B217" s="23">
        <v>0.310982120773655</v>
      </c>
      <c r="C217" s="23">
        <v>0.27045263839143802</v>
      </c>
      <c r="D217" s="23">
        <v>0.25136133575619302</v>
      </c>
    </row>
    <row r="218" spans="1:4" x14ac:dyDescent="0.35">
      <c r="A218" s="23">
        <v>2.17</v>
      </c>
      <c r="B218" s="23">
        <v>0.27319371166676498</v>
      </c>
      <c r="C218" s="23">
        <v>0.23449608022733801</v>
      </c>
      <c r="D218" s="23">
        <v>0.27098781460551202</v>
      </c>
    </row>
    <row r="219" spans="1:4" x14ac:dyDescent="0.35">
      <c r="A219" s="23">
        <v>2.1800000000000002</v>
      </c>
      <c r="B219" s="23">
        <v>0.122125876677059</v>
      </c>
      <c r="C219" s="23">
        <v>0.206071988397768</v>
      </c>
      <c r="D219" s="23">
        <v>0.29446944373016698</v>
      </c>
    </row>
    <row r="220" spans="1:4" x14ac:dyDescent="0.35">
      <c r="A220" s="23">
        <v>2.19</v>
      </c>
      <c r="B220" s="23">
        <v>0.30274707119507599</v>
      </c>
      <c r="C220" s="23">
        <v>0.178022344723133</v>
      </c>
      <c r="D220" s="23">
        <v>0.32664260947958002</v>
      </c>
    </row>
    <row r="221" spans="1:4" x14ac:dyDescent="0.35">
      <c r="A221" s="23">
        <v>2.2000000000000002</v>
      </c>
      <c r="B221" s="23">
        <v>8.4933216822575403E-2</v>
      </c>
      <c r="C221" s="23">
        <v>0.22533115120976399</v>
      </c>
      <c r="D221" s="23">
        <v>0.35547305131931101</v>
      </c>
    </row>
    <row r="222" spans="1:4" x14ac:dyDescent="0.35">
      <c r="A222" s="23">
        <v>2.21</v>
      </c>
      <c r="B222" s="23">
        <v>0.10546922222202899</v>
      </c>
      <c r="C222" s="23">
        <v>0.33170633196055999</v>
      </c>
      <c r="D222" s="23">
        <v>0.37625838374429299</v>
      </c>
    </row>
    <row r="223" spans="1:4" x14ac:dyDescent="0.35">
      <c r="A223" s="23">
        <v>2.2200000000000002</v>
      </c>
      <c r="B223" s="23">
        <v>0.242607070090535</v>
      </c>
      <c r="C223" s="23">
        <v>0.23121802317783399</v>
      </c>
      <c r="D223" s="23">
        <v>0.393728521331494</v>
      </c>
    </row>
    <row r="224" spans="1:4" x14ac:dyDescent="0.35">
      <c r="A224" s="23">
        <v>2.23</v>
      </c>
      <c r="B224" s="23">
        <v>6.1733884478049297E-2</v>
      </c>
      <c r="C224" s="23">
        <v>9.6388636195712599E-2</v>
      </c>
      <c r="D224" s="23">
        <v>0.424111371726688</v>
      </c>
    </row>
    <row r="225" spans="1:4" x14ac:dyDescent="0.35">
      <c r="A225" s="23">
        <v>2.2400000000000002</v>
      </c>
      <c r="B225" s="23">
        <v>0.68141652971552502</v>
      </c>
      <c r="C225" s="23">
        <v>0.507335941609656</v>
      </c>
      <c r="D225" s="23">
        <v>0.45892499876418802</v>
      </c>
    </row>
    <row r="226" spans="1:4" x14ac:dyDescent="0.35">
      <c r="A226" s="23">
        <v>2.25</v>
      </c>
      <c r="B226" s="23">
        <v>1.1436239960057499</v>
      </c>
      <c r="C226" s="23">
        <v>1.01490853107657</v>
      </c>
      <c r="D226" s="23">
        <v>0.481690612420202</v>
      </c>
    </row>
    <row r="227" spans="1:4" x14ac:dyDescent="0.35">
      <c r="A227" s="23">
        <v>2.2599999999999998</v>
      </c>
      <c r="B227" s="23">
        <v>1.1600692693557799</v>
      </c>
      <c r="C227" s="23">
        <v>1.20007285508999</v>
      </c>
      <c r="D227" s="23">
        <v>0.51001542223552798</v>
      </c>
    </row>
    <row r="228" spans="1:4" x14ac:dyDescent="0.35">
      <c r="A228" s="23">
        <v>2.27</v>
      </c>
      <c r="B228" s="23">
        <v>1.0727542084839901</v>
      </c>
      <c r="C228" s="23">
        <v>1.1322219993999101</v>
      </c>
      <c r="D228" s="23">
        <v>0.52624350293367295</v>
      </c>
    </row>
    <row r="229" spans="1:4" x14ac:dyDescent="0.35">
      <c r="A229" s="23">
        <v>2.2799999999999998</v>
      </c>
      <c r="B229" s="23">
        <v>1.0237134508333301</v>
      </c>
      <c r="C229" s="23">
        <v>0.90053837870012599</v>
      </c>
      <c r="D229" s="23">
        <v>0.52574600251861103</v>
      </c>
    </row>
    <row r="230" spans="1:4" x14ac:dyDescent="0.35">
      <c r="A230" s="23">
        <v>2.29</v>
      </c>
      <c r="B230" s="23">
        <v>0.11930521934291501</v>
      </c>
      <c r="C230" s="23">
        <v>0.183038887507042</v>
      </c>
      <c r="D230" s="23">
        <v>0.52199526738620905</v>
      </c>
    </row>
    <row r="231" spans="1:4" x14ac:dyDescent="0.35">
      <c r="A231" s="23">
        <v>2.2999999999999998</v>
      </c>
      <c r="B231" s="23">
        <v>-0.941269819676675</v>
      </c>
      <c r="C231" s="23">
        <v>-0.853123165201366</v>
      </c>
      <c r="D231" s="23">
        <v>0.53180563855102503</v>
      </c>
    </row>
    <row r="232" spans="1:4" x14ac:dyDescent="0.35">
      <c r="A232" s="23">
        <v>2.31</v>
      </c>
      <c r="B232" s="23">
        <v>-0.59846407964261095</v>
      </c>
      <c r="C232" s="23">
        <v>-0.63456780678025004</v>
      </c>
      <c r="D232" s="23">
        <v>0.57397828841911402</v>
      </c>
    </row>
    <row r="233" spans="1:4" x14ac:dyDescent="0.35">
      <c r="A233" s="23">
        <v>2.3199999999999998</v>
      </c>
      <c r="B233" s="23">
        <v>1.5183373768336199</v>
      </c>
      <c r="C233" s="23">
        <v>1.4612902475318199</v>
      </c>
      <c r="D233" s="23">
        <v>0.638196644362795</v>
      </c>
    </row>
    <row r="234" spans="1:4" x14ac:dyDescent="0.35">
      <c r="A234" s="23">
        <v>2.33</v>
      </c>
      <c r="B234" s="23">
        <v>0.30201491208444098</v>
      </c>
      <c r="C234" s="23">
        <v>0.30964124395231901</v>
      </c>
      <c r="D234" s="23">
        <v>0.67938194220706005</v>
      </c>
    </row>
    <row r="235" spans="1:4" x14ac:dyDescent="0.35">
      <c r="A235" s="23">
        <v>2.34</v>
      </c>
      <c r="B235" s="23">
        <v>-4.75840299794488E-2</v>
      </c>
      <c r="C235" s="23">
        <v>-4.4204264106879401E-2</v>
      </c>
      <c r="D235" s="23">
        <v>0.72289367898546397</v>
      </c>
    </row>
    <row r="236" spans="1:4" x14ac:dyDescent="0.35">
      <c r="A236" s="23">
        <v>2.35</v>
      </c>
      <c r="B236" s="23">
        <v>2.5524371735442402</v>
      </c>
      <c r="C236" s="23">
        <v>2.39931329088629</v>
      </c>
      <c r="D236" s="23">
        <v>0.782769165485105</v>
      </c>
    </row>
    <row r="237" spans="1:4" x14ac:dyDescent="0.35">
      <c r="A237" s="23">
        <v>2.36</v>
      </c>
      <c r="B237" s="23">
        <v>0.79948350621984998</v>
      </c>
      <c r="C237" s="23">
        <v>0.77528163715785403</v>
      </c>
      <c r="D237" s="23">
        <v>0.82749647947805804</v>
      </c>
    </row>
    <row r="238" spans="1:4" x14ac:dyDescent="0.35">
      <c r="A238" s="23">
        <v>2.37</v>
      </c>
      <c r="B238" s="23">
        <v>0.19975659398045001</v>
      </c>
      <c r="C238" s="23">
        <v>0.20033107831692701</v>
      </c>
      <c r="D238" s="23">
        <v>0.893740571208409</v>
      </c>
    </row>
    <row r="239" spans="1:4" x14ac:dyDescent="0.35">
      <c r="A239" s="23">
        <v>2.38</v>
      </c>
      <c r="B239" s="23">
        <v>1.5999775532556499</v>
      </c>
      <c r="C239" s="23">
        <v>1.5514717686664099</v>
      </c>
      <c r="D239" s="23">
        <v>0.97452963687031802</v>
      </c>
    </row>
    <row r="240" spans="1:4" x14ac:dyDescent="0.35">
      <c r="A240" s="23">
        <v>2.39</v>
      </c>
      <c r="B240" s="23">
        <v>1.2919739972126001</v>
      </c>
      <c r="C240" s="23">
        <v>1.33451022636324</v>
      </c>
      <c r="D240" s="23">
        <v>1.03815238354327</v>
      </c>
    </row>
    <row r="241" spans="1:4" x14ac:dyDescent="0.35">
      <c r="A241" s="23">
        <v>2.4</v>
      </c>
      <c r="B241" s="23">
        <v>1.2687550141513</v>
      </c>
      <c r="C241" s="23">
        <v>1.23924015980527</v>
      </c>
      <c r="D241" s="23">
        <v>1.08808291518001</v>
      </c>
    </row>
    <row r="242" spans="1:4" x14ac:dyDescent="0.35">
      <c r="A242" s="23">
        <v>2.41</v>
      </c>
      <c r="B242" s="23">
        <v>0.90217322605195005</v>
      </c>
      <c r="C242" s="23">
        <v>0.90285924288851804</v>
      </c>
      <c r="D242" s="23">
        <v>1.1225072001668499</v>
      </c>
    </row>
    <row r="243" spans="1:4" x14ac:dyDescent="0.35">
      <c r="A243" s="23">
        <v>2.42</v>
      </c>
      <c r="B243" s="23">
        <v>0.49076187363520102</v>
      </c>
      <c r="C243" s="23">
        <v>0.67622369162025697</v>
      </c>
      <c r="D243" s="23">
        <v>1.1482186710083699</v>
      </c>
    </row>
    <row r="244" spans="1:4" x14ac:dyDescent="0.35">
      <c r="A244" s="23">
        <v>2.4300000000000002</v>
      </c>
      <c r="B244" s="23">
        <v>0.77493983310460002</v>
      </c>
      <c r="C244" s="23">
        <v>0.62430722740894395</v>
      </c>
      <c r="D244" s="23">
        <v>1.18656853772018</v>
      </c>
    </row>
    <row r="245" spans="1:4" x14ac:dyDescent="0.35">
      <c r="A245" s="23">
        <v>2.44</v>
      </c>
      <c r="B245" s="23">
        <v>0.85979038244939998</v>
      </c>
      <c r="C245" s="23">
        <v>0.83796531706710597</v>
      </c>
      <c r="D245" s="23">
        <v>1.2176907117234701</v>
      </c>
    </row>
    <row r="246" spans="1:4" x14ac:dyDescent="0.35">
      <c r="A246" s="23">
        <v>2.4500000000000002</v>
      </c>
      <c r="B246" s="23">
        <v>2.4464331004139002</v>
      </c>
      <c r="C246" s="23">
        <v>2.3982516866555499</v>
      </c>
      <c r="D246" s="23">
        <v>1.2371903671570901</v>
      </c>
    </row>
    <row r="247" spans="1:4" x14ac:dyDescent="0.35">
      <c r="A247" s="23">
        <v>2.46</v>
      </c>
      <c r="B247" s="23">
        <v>2.5905755168237001</v>
      </c>
      <c r="C247" s="23">
        <v>2.4906873039255801</v>
      </c>
      <c r="D247" s="23">
        <v>1.24200256607198</v>
      </c>
    </row>
    <row r="248" spans="1:4" x14ac:dyDescent="0.35">
      <c r="A248" s="23">
        <v>2.4700000000000002</v>
      </c>
      <c r="B248" s="23">
        <v>0.78125637263265102</v>
      </c>
      <c r="C248" s="23">
        <v>0.69671262940163103</v>
      </c>
      <c r="D248" s="23">
        <v>1.2064989415138001</v>
      </c>
    </row>
    <row r="249" spans="1:4" x14ac:dyDescent="0.35">
      <c r="A249" s="23">
        <v>2.48</v>
      </c>
      <c r="B249" s="23">
        <v>0.459609756782552</v>
      </c>
      <c r="C249" s="23">
        <v>0.63621942265389597</v>
      </c>
      <c r="D249" s="23">
        <v>1.1601201625212001</v>
      </c>
    </row>
    <row r="250" spans="1:4" x14ac:dyDescent="0.35">
      <c r="A250" s="23">
        <v>2.4900000000000002</v>
      </c>
      <c r="B250" s="23">
        <v>1.0954212714610001</v>
      </c>
      <c r="C250" s="23">
        <v>0.934563001615353</v>
      </c>
      <c r="D250" s="23">
        <v>1.1260985826283501</v>
      </c>
    </row>
    <row r="251" spans="1:4" x14ac:dyDescent="0.35">
      <c r="A251" s="23">
        <v>2.5</v>
      </c>
      <c r="B251" s="23">
        <v>1.9281551829883501</v>
      </c>
      <c r="C251" s="23">
        <v>1.73504918117852</v>
      </c>
      <c r="D251" s="23">
        <v>1.09565575938983</v>
      </c>
    </row>
    <row r="252" spans="1:4" x14ac:dyDescent="0.35">
      <c r="A252" s="23">
        <v>2.5099999999999998</v>
      </c>
      <c r="B252" s="23">
        <v>1.53152911721625</v>
      </c>
      <c r="C252" s="23">
        <v>1.43147889286302</v>
      </c>
      <c r="D252" s="23">
        <v>1.0544742584647899</v>
      </c>
    </row>
    <row r="253" spans="1:4" x14ac:dyDescent="0.35">
      <c r="A253" s="23">
        <v>2.52</v>
      </c>
      <c r="B253" s="23">
        <v>0.72702595746455201</v>
      </c>
      <c r="C253" s="23">
        <v>1.1105971673861099</v>
      </c>
      <c r="D253" s="23">
        <v>0.99533216499019095</v>
      </c>
    </row>
    <row r="254" spans="1:4" x14ac:dyDescent="0.35">
      <c r="A254" s="23">
        <v>2.5299999999999998</v>
      </c>
      <c r="B254" s="23">
        <v>0.525095483273052</v>
      </c>
      <c r="C254" s="23">
        <v>0.56749170711987995</v>
      </c>
      <c r="D254" s="23">
        <v>0.93432954414115998</v>
      </c>
    </row>
    <row r="255" spans="1:4" x14ac:dyDescent="0.35">
      <c r="A255" s="23">
        <v>2.54</v>
      </c>
      <c r="B255" s="23">
        <v>0.60491293791109901</v>
      </c>
      <c r="C255" s="23">
        <v>0.58531515438861603</v>
      </c>
      <c r="D255" s="23">
        <v>0.88592797962428305</v>
      </c>
    </row>
    <row r="256" spans="1:4" x14ac:dyDescent="0.35">
      <c r="A256" s="23">
        <v>2.5499999999999998</v>
      </c>
      <c r="B256" s="23">
        <v>0.87168337541109897</v>
      </c>
      <c r="C256" s="23">
        <v>0.78678589587094006</v>
      </c>
      <c r="D256" s="23">
        <v>0.842898018910473</v>
      </c>
    </row>
    <row r="257" spans="1:4" x14ac:dyDescent="0.35">
      <c r="A257" s="23">
        <v>2.56</v>
      </c>
      <c r="B257" s="23">
        <v>0.35008518011974799</v>
      </c>
      <c r="C257" s="23">
        <v>0.54314482004362397</v>
      </c>
      <c r="D257" s="23">
        <v>0.81485420638478001</v>
      </c>
    </row>
    <row r="258" spans="1:4" x14ac:dyDescent="0.35">
      <c r="A258" s="23">
        <v>2.57</v>
      </c>
      <c r="B258" s="23">
        <v>0.27524070784270199</v>
      </c>
      <c r="C258" s="23">
        <v>0.21309179046212601</v>
      </c>
      <c r="D258" s="23">
        <v>0.81754523855433403</v>
      </c>
    </row>
    <row r="259" spans="1:4" x14ac:dyDescent="0.35">
      <c r="A259" s="23">
        <v>2.58</v>
      </c>
      <c r="B259" s="23">
        <v>0.55496187028505195</v>
      </c>
      <c r="C259" s="23">
        <v>0.68166000346745403</v>
      </c>
      <c r="D259" s="23">
        <v>0.829512097937952</v>
      </c>
    </row>
    <row r="260" spans="1:4" x14ac:dyDescent="0.35">
      <c r="A260" s="23">
        <v>2.59</v>
      </c>
      <c r="B260" s="23">
        <v>1.25674421114285</v>
      </c>
      <c r="C260" s="23">
        <v>1.2729221676629201</v>
      </c>
      <c r="D260" s="23">
        <v>0.83744751600665301</v>
      </c>
    </row>
    <row r="261" spans="1:4" x14ac:dyDescent="0.35">
      <c r="A261" s="23">
        <v>2.6</v>
      </c>
      <c r="B261" s="23">
        <v>1.5136875831723999</v>
      </c>
      <c r="C261" s="23">
        <v>1.3773874438765099</v>
      </c>
      <c r="D261" s="23">
        <v>0.83544207287345895</v>
      </c>
    </row>
    <row r="262" spans="1:4" x14ac:dyDescent="0.35">
      <c r="A262" s="23">
        <v>2.61</v>
      </c>
      <c r="B262" s="23">
        <v>0.36482575342564899</v>
      </c>
      <c r="C262" s="23">
        <v>0.45593819944540598</v>
      </c>
      <c r="D262" s="23">
        <v>0.82609421885096002</v>
      </c>
    </row>
    <row r="263" spans="1:4" x14ac:dyDescent="0.35">
      <c r="A263" s="23">
        <v>2.62</v>
      </c>
      <c r="B263" s="23">
        <v>0.77723730385020295</v>
      </c>
      <c r="C263" s="23">
        <v>0.76695891450263998</v>
      </c>
      <c r="D263" s="23">
        <v>0.82580440146747203</v>
      </c>
    </row>
    <row r="264" spans="1:4" x14ac:dyDescent="0.35">
      <c r="A264" s="23">
        <v>2.63</v>
      </c>
      <c r="B264" s="23">
        <v>1.5353567666568</v>
      </c>
      <c r="C264" s="23">
        <v>1.29049571024617</v>
      </c>
      <c r="D264" s="23">
        <v>0.818266398246704</v>
      </c>
    </row>
    <row r="265" spans="1:4" x14ac:dyDescent="0.35">
      <c r="A265" s="23">
        <v>2.64</v>
      </c>
      <c r="B265" s="23">
        <v>0.88719587367964803</v>
      </c>
      <c r="C265" s="23">
        <v>1.0283777709124799</v>
      </c>
      <c r="D265" s="23">
        <v>0.78615621420287596</v>
      </c>
    </row>
    <row r="266" spans="1:4" x14ac:dyDescent="0.35">
      <c r="A266" s="23">
        <v>2.65</v>
      </c>
      <c r="B266" s="23">
        <v>0.79554846921995204</v>
      </c>
      <c r="C266" s="23">
        <v>0.80852739932829898</v>
      </c>
      <c r="D266" s="23">
        <v>0.74416456508596696</v>
      </c>
    </row>
    <row r="267" spans="1:4" x14ac:dyDescent="0.35">
      <c r="A267" s="23">
        <v>2.66</v>
      </c>
      <c r="B267" s="23">
        <v>1.18307931294045</v>
      </c>
      <c r="C267" s="23">
        <v>0.96369472715874105</v>
      </c>
      <c r="D267" s="23">
        <v>0.69725488131026903</v>
      </c>
    </row>
    <row r="268" spans="1:4" x14ac:dyDescent="0.35">
      <c r="A268" s="23">
        <v>2.67</v>
      </c>
      <c r="B268" s="23">
        <v>0.69680776445924797</v>
      </c>
      <c r="C268" s="23">
        <v>0.53861808609142503</v>
      </c>
      <c r="D268" s="23">
        <v>0.63288524009157898</v>
      </c>
    </row>
    <row r="269" spans="1:4" x14ac:dyDescent="0.35">
      <c r="A269" s="23">
        <v>2.68</v>
      </c>
      <c r="B269" s="23">
        <v>0.24716985229585101</v>
      </c>
      <c r="C269" s="23">
        <v>0.46637809819970799</v>
      </c>
      <c r="D269" s="23">
        <v>0.55814523940213301</v>
      </c>
    </row>
    <row r="270" spans="1:4" x14ac:dyDescent="0.35">
      <c r="A270" s="23">
        <v>2.69</v>
      </c>
      <c r="B270" s="23">
        <v>0.42398103063515102</v>
      </c>
      <c r="C270" s="23">
        <v>0.396971410107542</v>
      </c>
      <c r="D270" s="23">
        <v>0.48470657886413598</v>
      </c>
    </row>
    <row r="271" spans="1:4" x14ac:dyDescent="0.35">
      <c r="A271" s="23">
        <v>2.7</v>
      </c>
      <c r="B271" s="23">
        <v>0.36497889442585002</v>
      </c>
      <c r="C271" s="23">
        <v>0.29439485337459698</v>
      </c>
      <c r="D271" s="23">
        <v>0.41691307272334399</v>
      </c>
    </row>
    <row r="272" spans="1:4" x14ac:dyDescent="0.35">
      <c r="A272" s="23">
        <v>2.71</v>
      </c>
      <c r="B272" s="23">
        <v>0.10392605353625201</v>
      </c>
      <c r="C272" s="23">
        <v>0.19406999292826399</v>
      </c>
      <c r="D272" s="23">
        <v>0.357130323972351</v>
      </c>
    </row>
    <row r="273" spans="1:4" x14ac:dyDescent="0.35">
      <c r="A273" s="23">
        <v>2.72</v>
      </c>
      <c r="B273" s="23">
        <v>0.102630066507849</v>
      </c>
      <c r="C273" s="23">
        <v>0.170247723362144</v>
      </c>
      <c r="D273" s="23">
        <v>0.29907778927522999</v>
      </c>
    </row>
    <row r="274" spans="1:4" x14ac:dyDescent="0.35">
      <c r="A274" s="23">
        <v>2.73</v>
      </c>
      <c r="B274" s="23">
        <v>8.8399967734599003E-2</v>
      </c>
      <c r="C274" s="23">
        <v>0.17384617143461301</v>
      </c>
      <c r="D274" s="23">
        <v>0.25031471790808502</v>
      </c>
    </row>
    <row r="275" spans="1:4" x14ac:dyDescent="0.35">
      <c r="A275" s="23">
        <v>2.74</v>
      </c>
      <c r="B275" s="23">
        <v>0.18133230214000001</v>
      </c>
      <c r="C275" s="23">
        <v>0.19993169643738301</v>
      </c>
      <c r="D275" s="23">
        <v>0.21816473650602899</v>
      </c>
    </row>
    <row r="276" spans="1:4" x14ac:dyDescent="0.35">
      <c r="A276" s="23">
        <v>2.75</v>
      </c>
      <c r="B276" s="23">
        <v>0.22761009714994901</v>
      </c>
      <c r="C276" s="23">
        <v>0.23357304909861101</v>
      </c>
      <c r="D276" s="23">
        <v>0.19185468692898699</v>
      </c>
    </row>
    <row r="277" spans="1:4" x14ac:dyDescent="0.35">
      <c r="A277" s="23">
        <v>2.76</v>
      </c>
      <c r="B277" s="23">
        <v>0.27007770146194998</v>
      </c>
      <c r="C277" s="23">
        <v>0.219113141884339</v>
      </c>
      <c r="D277" s="23">
        <v>0.168463741158068</v>
      </c>
    </row>
    <row r="278" spans="1:4" x14ac:dyDescent="0.35">
      <c r="A278" s="23">
        <v>2.77</v>
      </c>
      <c r="B278" s="23">
        <v>8.1338874000202593E-2</v>
      </c>
      <c r="C278" s="23">
        <v>0.190286817852447</v>
      </c>
      <c r="D278" s="23">
        <v>0.150875644247565</v>
      </c>
    </row>
    <row r="279" spans="1:4" x14ac:dyDescent="0.35">
      <c r="A279" s="23">
        <v>2.78</v>
      </c>
      <c r="B279" s="23">
        <v>6.9511849451600896E-2</v>
      </c>
      <c r="C279" s="23">
        <v>0.15737989111227399</v>
      </c>
      <c r="D279" s="23">
        <v>0.13933383839612801</v>
      </c>
    </row>
    <row r="280" spans="1:4" x14ac:dyDescent="0.35">
      <c r="A280" s="23">
        <v>2.79</v>
      </c>
      <c r="B280" s="23">
        <v>0.155733289847898</v>
      </c>
      <c r="C280" s="23">
        <v>0.123989890066038</v>
      </c>
      <c r="D280" s="23">
        <v>0.12871815749319601</v>
      </c>
    </row>
    <row r="281" spans="1:4" x14ac:dyDescent="0.35">
      <c r="A281" s="23">
        <v>2.8</v>
      </c>
      <c r="B281" s="23">
        <v>1.73459446592013E-2</v>
      </c>
      <c r="C281" s="23">
        <v>0.111873056272687</v>
      </c>
      <c r="D281" s="23">
        <v>0.12053620521033299</v>
      </c>
    </row>
    <row r="282" spans="1:4" x14ac:dyDescent="0.35">
      <c r="A282" s="23">
        <v>2.81</v>
      </c>
      <c r="B282" s="23">
        <v>1.6047759033998701E-2</v>
      </c>
      <c r="C282" s="23">
        <v>0.10442428209654001</v>
      </c>
      <c r="D282" s="23">
        <v>0.11713761550350001</v>
      </c>
    </row>
    <row r="283" spans="1:4" x14ac:dyDescent="0.35">
      <c r="A283" s="23">
        <v>2.82</v>
      </c>
      <c r="B283" s="23">
        <v>0.35696916216320002</v>
      </c>
      <c r="C283" s="23">
        <v>0.11513009893748501</v>
      </c>
      <c r="D283" s="23">
        <v>0.11444156160444099</v>
      </c>
    </row>
    <row r="284" spans="1:4" x14ac:dyDescent="0.35">
      <c r="A284" s="23">
        <v>2.83</v>
      </c>
      <c r="B284" s="23">
        <v>0.30275216532125199</v>
      </c>
      <c r="C284" s="23">
        <v>0.13219189100058901</v>
      </c>
      <c r="D284" s="23">
        <v>0.105854229673085</v>
      </c>
    </row>
    <row r="285" spans="1:4" x14ac:dyDescent="0.35">
      <c r="A285" s="23">
        <v>2.84</v>
      </c>
      <c r="B285" s="23">
        <v>5.94619131016998E-2</v>
      </c>
      <c r="C285" s="23">
        <v>8.9699397339411693E-2</v>
      </c>
      <c r="D285" s="23">
        <v>9.2028821446390893E-2</v>
      </c>
    </row>
    <row r="286" spans="1:4" x14ac:dyDescent="0.35">
      <c r="A286" s="23">
        <v>2.85</v>
      </c>
      <c r="B286" s="23">
        <v>-4.84178943077005E-2</v>
      </c>
      <c r="C286" s="23">
        <v>3.2027019089100599E-2</v>
      </c>
      <c r="D286" s="23">
        <v>7.8918196915056402E-2</v>
      </c>
    </row>
    <row r="287" spans="1:4" x14ac:dyDescent="0.35">
      <c r="A287" s="23">
        <v>2.86</v>
      </c>
      <c r="B287" s="23">
        <v>-6.2639023974952607E-2</v>
      </c>
      <c r="C287" s="23">
        <v>3.7886966337703998E-2</v>
      </c>
      <c r="D287" s="23">
        <v>6.9594165345164397E-2</v>
      </c>
    </row>
    <row r="288" spans="1:4" x14ac:dyDescent="0.35">
      <c r="A288" s="23">
        <v>2.87</v>
      </c>
      <c r="B288" s="23">
        <v>7.0499089447800201E-2</v>
      </c>
      <c r="C288" s="23">
        <v>6.09649993157605E-2</v>
      </c>
      <c r="D288" s="23">
        <v>6.3813914180706893E-2</v>
      </c>
    </row>
    <row r="289" spans="1:4" x14ac:dyDescent="0.35">
      <c r="A289" s="23">
        <v>2.88</v>
      </c>
      <c r="B289" s="23">
        <v>-1.55336585421999E-2</v>
      </c>
      <c r="C289" s="23">
        <v>5.3274073482542698E-2</v>
      </c>
      <c r="D289" s="23">
        <v>5.6459135653201403E-2</v>
      </c>
    </row>
    <row r="290" spans="1:4" x14ac:dyDescent="0.35">
      <c r="A290" s="23">
        <v>2.89</v>
      </c>
      <c r="B290" s="23">
        <v>0.13085841106755</v>
      </c>
      <c r="C290" s="23">
        <v>3.8861573387199998E-2</v>
      </c>
      <c r="D290" s="23">
        <v>5.0187025135227499E-2</v>
      </c>
    </row>
    <row r="291" spans="1:4" x14ac:dyDescent="0.35">
      <c r="A291" s="23">
        <v>2.9</v>
      </c>
      <c r="B291" s="23">
        <v>0.1480492524956</v>
      </c>
      <c r="C291" s="23">
        <v>3.3628512889542397E-2</v>
      </c>
      <c r="D291" s="23">
        <v>4.2784543720138998E-2</v>
      </c>
    </row>
    <row r="292" spans="1:4" x14ac:dyDescent="0.35">
      <c r="A292" s="23">
        <v>2.91</v>
      </c>
      <c r="B292" s="23">
        <v>-1.57695469090058E-3</v>
      </c>
      <c r="C292" s="23">
        <v>3.00451304880879E-2</v>
      </c>
      <c r="D292" s="23">
        <v>3.2616332154084597E-2</v>
      </c>
    </row>
    <row r="293" spans="1:4" x14ac:dyDescent="0.35">
      <c r="A293" s="23">
        <v>2.92</v>
      </c>
      <c r="B293" s="23">
        <v>2.21804545888027E-2</v>
      </c>
      <c r="C293" s="23">
        <v>2.3221697463584601E-2</v>
      </c>
      <c r="D293" s="23">
        <v>2.21873677784571E-2</v>
      </c>
    </row>
    <row r="294" spans="1:4" x14ac:dyDescent="0.35">
      <c r="A294" s="23">
        <v>2.93</v>
      </c>
      <c r="B294" s="23">
        <v>-6.7032666258484098E-3</v>
      </c>
      <c r="C294" s="23">
        <v>1.57135490924038E-2</v>
      </c>
      <c r="D294" s="23">
        <v>1.3497979164672101E-2</v>
      </c>
    </row>
    <row r="295" spans="1:4" x14ac:dyDescent="0.35">
      <c r="A295" s="23">
        <v>2.94</v>
      </c>
      <c r="B295" s="23">
        <v>9.0698935993494007E-3</v>
      </c>
      <c r="C295" s="23">
        <v>1.0074245437835E-2</v>
      </c>
      <c r="D295" s="23">
        <v>8.3815308056185995E-3</v>
      </c>
    </row>
    <row r="296" spans="1:4" x14ac:dyDescent="0.35">
      <c r="A296" s="23">
        <v>2.95</v>
      </c>
      <c r="B296" s="23">
        <v>5.4213410378899603E-2</v>
      </c>
      <c r="C296" s="23">
        <v>4.9851584753773997E-3</v>
      </c>
      <c r="D296" s="23">
        <v>4.7756421328161098E-3</v>
      </c>
    </row>
    <row r="297" spans="1:4" x14ac:dyDescent="0.35">
      <c r="A297" s="23">
        <v>2.96</v>
      </c>
      <c r="B297" s="23">
        <v>-4.0977708868400201E-2</v>
      </c>
      <c r="C297" s="23">
        <v>-1.3594017752998301E-3</v>
      </c>
      <c r="D297" s="23">
        <v>-7.7963485486890101E-4</v>
      </c>
    </row>
    <row r="298" spans="1:4" x14ac:dyDescent="0.35">
      <c r="A298" s="23">
        <v>2.97</v>
      </c>
      <c r="B298" s="23">
        <v>-9.77934314094E-2</v>
      </c>
      <c r="C298" s="23">
        <v>-7.1630315116818603E-3</v>
      </c>
      <c r="D298" s="23">
        <v>-5.8171209456774498E-3</v>
      </c>
    </row>
    <row r="299" spans="1:4" x14ac:dyDescent="0.35">
      <c r="A299" s="23">
        <v>2.98</v>
      </c>
      <c r="B299" s="23">
        <v>7.6876344171488099E-3</v>
      </c>
      <c r="C299" s="23">
        <v>-1.32090924669726E-2</v>
      </c>
      <c r="D299" s="23">
        <v>-7.8827249395444794E-3</v>
      </c>
    </row>
    <row r="300" spans="1:4" x14ac:dyDescent="0.35">
      <c r="A300" s="23">
        <v>2.99</v>
      </c>
      <c r="B300" s="23">
        <v>-7.0535574242498499E-3</v>
      </c>
      <c r="C300" s="23">
        <v>-1.8044575121099402E-2</v>
      </c>
      <c r="D300" s="23">
        <v>-1.10833577096985E-2</v>
      </c>
    </row>
    <row r="301" spans="1:4" x14ac:dyDescent="0.35">
      <c r="A301" s="23">
        <v>3</v>
      </c>
      <c r="B301" s="23">
        <v>2.1795452353998699E-3</v>
      </c>
      <c r="C301" s="23">
        <v>-1.6615798994526101E-2</v>
      </c>
      <c r="D301" s="23">
        <v>-1.2159410313527E-2</v>
      </c>
    </row>
    <row r="302" spans="1:4" x14ac:dyDescent="0.35">
      <c r="A302" s="23">
        <v>3.01</v>
      </c>
      <c r="B302" s="23">
        <v>-4.5276949373100499E-2</v>
      </c>
      <c r="C302" s="23">
        <v>-1.22229914142439E-2</v>
      </c>
      <c r="D302" s="23">
        <v>-1.1624949687858E-2</v>
      </c>
    </row>
    <row r="303" spans="1:4" x14ac:dyDescent="0.35">
      <c r="A303" s="23">
        <v>3.02</v>
      </c>
      <c r="B303" s="23">
        <v>-0.13865067680134799</v>
      </c>
      <c r="C303" s="23">
        <v>-7.2947842338216403E-3</v>
      </c>
      <c r="D303" s="23">
        <v>-1.0719379943145001E-2</v>
      </c>
    </row>
    <row r="304" spans="1:4" x14ac:dyDescent="0.35">
      <c r="A304" s="23">
        <v>3.03</v>
      </c>
      <c r="B304" s="23">
        <v>4.1135326900199901E-2</v>
      </c>
      <c r="C304" s="23">
        <v>-1.2719700514526001E-3</v>
      </c>
      <c r="D304" s="23">
        <v>-5.5002343969665496E-3</v>
      </c>
    </row>
    <row r="305" spans="1:4" x14ac:dyDescent="0.35">
      <c r="A305" s="23">
        <v>3.04</v>
      </c>
      <c r="B305" s="23">
        <v>0.1097338427221</v>
      </c>
      <c r="C305" s="23">
        <v>5.5311660564527198E-3</v>
      </c>
      <c r="D305" s="23">
        <v>-1.64804157622561E-4</v>
      </c>
    </row>
    <row r="306" spans="1:4" x14ac:dyDescent="0.35">
      <c r="A306" s="23">
        <v>3.05</v>
      </c>
      <c r="B306" s="23">
        <v>-3.8094116422751498E-2</v>
      </c>
      <c r="C306" s="23">
        <v>1.2280976469639601E-2</v>
      </c>
      <c r="D306" s="23">
        <v>2.3984637802809102E-3</v>
      </c>
    </row>
    <row r="307" spans="1:4" x14ac:dyDescent="0.35">
      <c r="A307" s="23">
        <v>3.06</v>
      </c>
      <c r="B307" s="23">
        <v>3.2462695925797702E-2</v>
      </c>
      <c r="C307" s="23">
        <v>2.08111191175041E-2</v>
      </c>
      <c r="D307" s="23">
        <v>6.8099510365819101E-3</v>
      </c>
    </row>
    <row r="308" spans="1:4" x14ac:dyDescent="0.35">
      <c r="A308" s="23">
        <v>3.07</v>
      </c>
      <c r="B308" s="23">
        <v>3.1102257427551901E-2</v>
      </c>
      <c r="C308" s="23">
        <v>2.8775023276986299E-2</v>
      </c>
      <c r="D308" s="23">
        <v>9.8437732589729595E-3</v>
      </c>
    </row>
    <row r="309" spans="1:4" x14ac:dyDescent="0.35">
      <c r="A309" s="23">
        <v>3.08</v>
      </c>
      <c r="B309" s="23">
        <v>-8.2593950252199705E-2</v>
      </c>
      <c r="C309" s="23">
        <v>3.0770013014559599E-2</v>
      </c>
      <c r="D309" s="23">
        <v>1.02999788999029E-2</v>
      </c>
    </row>
    <row r="310" spans="1:4" x14ac:dyDescent="0.35">
      <c r="A310" s="23">
        <v>3.09</v>
      </c>
      <c r="B310" s="23">
        <v>6.74924907165E-2</v>
      </c>
      <c r="C310" s="23">
        <v>3.0766190605009298E-2</v>
      </c>
      <c r="D310" s="23">
        <v>1.31624806821539E-2</v>
      </c>
    </row>
    <row r="311" spans="1:4" x14ac:dyDescent="0.35">
      <c r="A311" s="23">
        <v>3.1</v>
      </c>
      <c r="B311" s="23">
        <v>1.73611609249491E-2</v>
      </c>
      <c r="C311" s="23">
        <v>2.7337734818507899E-2</v>
      </c>
      <c r="D311" s="23">
        <v>1.4451317676313E-2</v>
      </c>
    </row>
    <row r="312" spans="1:4" x14ac:dyDescent="0.35">
      <c r="A312" s="23">
        <v>3.11</v>
      </c>
      <c r="B312" s="23">
        <v>-5.1866032150900999E-2</v>
      </c>
      <c r="C312" s="23">
        <v>2.3097055362956798E-2</v>
      </c>
      <c r="D312" s="23">
        <v>1.34193764641905E-2</v>
      </c>
    </row>
    <row r="313" spans="1:4" x14ac:dyDescent="0.35">
      <c r="A313" s="23">
        <v>3.12</v>
      </c>
      <c r="B313" s="23">
        <v>0.13187577195505201</v>
      </c>
      <c r="C313" s="23">
        <v>2.6672826772100099E-2</v>
      </c>
      <c r="D313" s="23">
        <v>1.1514410769178999E-2</v>
      </c>
    </row>
    <row r="314" spans="1:4" x14ac:dyDescent="0.35">
      <c r="A314" s="23">
        <v>3.13</v>
      </c>
      <c r="B314" s="23">
        <v>0.1006023897428</v>
      </c>
      <c r="C314" s="23">
        <v>3.1411492059276798E-2</v>
      </c>
      <c r="D314" s="23">
        <v>7.1779228364200198E-3</v>
      </c>
    </row>
    <row r="315" spans="1:4" x14ac:dyDescent="0.35">
      <c r="A315" s="23">
        <v>3.14</v>
      </c>
      <c r="B315" s="23">
        <v>-6.6818438299201005E-2</v>
      </c>
      <c r="C315" s="23">
        <v>3.7220302671576798E-2</v>
      </c>
      <c r="D315" s="23">
        <v>1.6444479128665201E-3</v>
      </c>
    </row>
    <row r="316" spans="1:4" x14ac:dyDescent="0.35">
      <c r="A316" s="23">
        <v>3.15</v>
      </c>
      <c r="B316" s="23">
        <v>5.4420288615350601E-2</v>
      </c>
      <c r="C316" s="23">
        <v>4.1889482816550999E-2</v>
      </c>
      <c r="D316" s="23">
        <v>-2.5808063580149499E-3</v>
      </c>
    </row>
    <row r="317" spans="1:4" x14ac:dyDescent="0.35">
      <c r="A317" s="23">
        <v>3.16</v>
      </c>
      <c r="B317" s="23">
        <v>-3.1863402671000102E-2</v>
      </c>
      <c r="C317" s="23">
        <v>3.2766950632752798E-2</v>
      </c>
      <c r="D317" s="23">
        <v>-8.3235680155984305E-3</v>
      </c>
    </row>
    <row r="318" spans="1:4" x14ac:dyDescent="0.35">
      <c r="A318" s="23">
        <v>3.17</v>
      </c>
      <c r="B318" s="23">
        <v>-9.7763711881601295E-2</v>
      </c>
      <c r="C318" s="23">
        <v>1.70523945865893E-2</v>
      </c>
      <c r="D318" s="23">
        <v>-1.2079668154336899E-2</v>
      </c>
    </row>
    <row r="319" spans="1:4" x14ac:dyDescent="0.35">
      <c r="A319" s="23">
        <v>3.18</v>
      </c>
      <c r="B319" s="23">
        <v>6.7754079210551807E-2</v>
      </c>
      <c r="C319" s="23">
        <v>8.3588069022268504E-3</v>
      </c>
      <c r="D319" s="23">
        <v>-1.31791388315369E-2</v>
      </c>
    </row>
    <row r="320" spans="1:4" x14ac:dyDescent="0.35">
      <c r="A320" s="23">
        <v>3.19</v>
      </c>
      <c r="B320" s="23">
        <v>-1.5327939951948401E-2</v>
      </c>
      <c r="C320" s="23">
        <v>-5.7696182123736096E-4</v>
      </c>
      <c r="D320" s="23">
        <v>-1.53170042406349E-2</v>
      </c>
    </row>
    <row r="321" spans="1:4" x14ac:dyDescent="0.35">
      <c r="A321" s="23">
        <v>3.2</v>
      </c>
      <c r="B321" s="23">
        <v>-0.19953504401365099</v>
      </c>
      <c r="C321" s="23">
        <v>-2.6444771726566001E-2</v>
      </c>
      <c r="D321" s="23">
        <v>-1.36851846293909E-2</v>
      </c>
    </row>
    <row r="322" spans="1:4" x14ac:dyDescent="0.35">
      <c r="A322" s="23">
        <v>3.21</v>
      </c>
      <c r="B322" s="23">
        <v>-0.1457575632176</v>
      </c>
      <c r="C322" s="23">
        <v>-5.2525848743660002E-2</v>
      </c>
      <c r="D322" s="23">
        <v>-2.90771343185544E-3</v>
      </c>
    </row>
    <row r="323" spans="1:4" x14ac:dyDescent="0.35">
      <c r="A323" s="23">
        <v>3.22</v>
      </c>
      <c r="B323" s="23">
        <v>0.159249996936698</v>
      </c>
      <c r="C323" s="23">
        <v>-7.9728037316597403E-2</v>
      </c>
      <c r="D323" s="23">
        <v>1.7116728147020099E-2</v>
      </c>
    </row>
    <row r="324" spans="1:4" x14ac:dyDescent="0.35">
      <c r="A324" s="23">
        <v>3.23</v>
      </c>
      <c r="B324" s="23">
        <v>4.0370753505950298E-2</v>
      </c>
      <c r="C324" s="23">
        <v>-9.9780167672098893E-2</v>
      </c>
      <c r="D324" s="23">
        <v>4.25103788799936E-2</v>
      </c>
    </row>
    <row r="325" spans="1:4" x14ac:dyDescent="0.35">
      <c r="A325" s="23">
        <v>3.24</v>
      </c>
      <c r="B325" s="23">
        <v>-0.112548654053299</v>
      </c>
      <c r="C325" s="23">
        <v>-7.3701020255480296E-2</v>
      </c>
      <c r="D325" s="23">
        <v>7.2678597310090604E-2</v>
      </c>
    </row>
    <row r="326" spans="1:4" x14ac:dyDescent="0.35">
      <c r="A326" s="23">
        <v>3.25</v>
      </c>
      <c r="B326" s="23">
        <v>-4.8160450167493698E-3</v>
      </c>
      <c r="C326" s="23">
        <v>-2.1558877345050999E-2</v>
      </c>
      <c r="D326" s="23">
        <v>0.10559375958714901</v>
      </c>
    </row>
    <row r="327" spans="1:4" x14ac:dyDescent="0.35">
      <c r="A327" s="23">
        <v>3.26</v>
      </c>
      <c r="B327" s="23">
        <v>0.102476650616701</v>
      </c>
      <c r="C327" s="23">
        <v>1.3702110817011301E-2</v>
      </c>
      <c r="D327" s="23">
        <v>0.141794916008532</v>
      </c>
    </row>
    <row r="328" spans="1:4" x14ac:dyDescent="0.35">
      <c r="A328" s="23">
        <v>3.27</v>
      </c>
      <c r="B328" s="23">
        <v>3.9033264963098398E-2</v>
      </c>
      <c r="C328" s="23">
        <v>5.7999892931343403E-2</v>
      </c>
      <c r="D328" s="23">
        <v>0.17799759073907501</v>
      </c>
    </row>
    <row r="329" spans="1:4" x14ac:dyDescent="0.35">
      <c r="A329" s="23">
        <v>3.28</v>
      </c>
      <c r="B329" s="23">
        <v>0.11426263548349901</v>
      </c>
      <c r="C329" s="23">
        <v>0.16782297796593099</v>
      </c>
      <c r="D329" s="23">
        <v>0.21319915549418</v>
      </c>
    </row>
    <row r="330" spans="1:4" x14ac:dyDescent="0.35">
      <c r="A330" s="23">
        <v>3.29</v>
      </c>
      <c r="B330" s="23">
        <v>0.27882013141380202</v>
      </c>
      <c r="C330" s="23">
        <v>0.28832053567909899</v>
      </c>
      <c r="D330" s="23">
        <v>0.24430799349867499</v>
      </c>
    </row>
    <row r="331" spans="1:4" x14ac:dyDescent="0.35">
      <c r="A331" s="23">
        <v>3.3</v>
      </c>
      <c r="B331" s="23">
        <v>0.49813390967690202</v>
      </c>
      <c r="C331" s="23">
        <v>0.43222987584975903</v>
      </c>
      <c r="D331" s="23">
        <v>0.27093707166764902</v>
      </c>
    </row>
    <row r="332" spans="1:4" x14ac:dyDescent="0.35">
      <c r="A332" s="23">
        <v>3.31</v>
      </c>
      <c r="B332" s="23">
        <v>0.68504794384970003</v>
      </c>
      <c r="C332" s="23">
        <v>0.55889064148214396</v>
      </c>
      <c r="D332" s="23">
        <v>0.28573188189295001</v>
      </c>
    </row>
    <row r="333" spans="1:4" x14ac:dyDescent="0.35">
      <c r="A333" s="23">
        <v>3.32</v>
      </c>
      <c r="B333" s="23">
        <v>0.72354513732814896</v>
      </c>
      <c r="C333" s="23">
        <v>0.55039465945458999</v>
      </c>
      <c r="D333" s="23">
        <v>0.27409671904775501</v>
      </c>
    </row>
    <row r="334" spans="1:4" x14ac:dyDescent="0.35">
      <c r="A334" s="23">
        <v>3.33</v>
      </c>
      <c r="B334" s="23">
        <v>0.45759588698144799</v>
      </c>
      <c r="C334" s="23">
        <v>0.484584105112498</v>
      </c>
      <c r="D334" s="23">
        <v>0.238024429326854</v>
      </c>
    </row>
    <row r="335" spans="1:4" x14ac:dyDescent="0.35">
      <c r="A335" s="23">
        <v>3.34</v>
      </c>
      <c r="B335" s="23">
        <v>0.11641551488875</v>
      </c>
      <c r="C335" s="23">
        <v>0.36076783439265298</v>
      </c>
      <c r="D335" s="23">
        <v>0.18162432510309401</v>
      </c>
    </row>
    <row r="336" spans="1:4" x14ac:dyDescent="0.35">
      <c r="A336" s="23">
        <v>3.35</v>
      </c>
      <c r="B336" s="23">
        <v>0.26454703578355099</v>
      </c>
      <c r="C336" s="23">
        <v>0.21370913862541299</v>
      </c>
      <c r="D336" s="23">
        <v>0.10632539197070601</v>
      </c>
    </row>
    <row r="337" spans="1:4" x14ac:dyDescent="0.35">
      <c r="A337" s="23">
        <v>3.36</v>
      </c>
      <c r="B337" s="23">
        <v>0.236968534820448</v>
      </c>
      <c r="C337" s="23">
        <v>0.12861080628440699</v>
      </c>
      <c r="D337" s="23">
        <v>9.77869188292395E-3</v>
      </c>
    </row>
    <row r="338" spans="1:4" x14ac:dyDescent="0.35">
      <c r="A338" s="23">
        <v>3.37</v>
      </c>
      <c r="B338" s="23">
        <v>7.5719244264000493E-2</v>
      </c>
      <c r="C338" s="23">
        <v>2.7992882971686599E-2</v>
      </c>
      <c r="D338" s="23">
        <v>-0.105720899330684</v>
      </c>
    </row>
    <row r="339" spans="1:4" x14ac:dyDescent="0.35">
      <c r="A339" s="23">
        <v>3.38</v>
      </c>
      <c r="B339" s="23">
        <v>-0.24850148330449801</v>
      </c>
      <c r="C339" s="23">
        <v>3.7374183984221002E-2</v>
      </c>
      <c r="D339" s="23">
        <v>-0.244172338178168</v>
      </c>
    </row>
    <row r="340" spans="1:4" x14ac:dyDescent="0.35">
      <c r="A340" s="23">
        <v>3.39</v>
      </c>
      <c r="B340" s="23">
        <v>0.124992219227348</v>
      </c>
      <c r="C340" s="23">
        <v>6.2072529140505497E-2</v>
      </c>
      <c r="D340" s="23">
        <v>-0.39739215657280402</v>
      </c>
    </row>
    <row r="341" spans="1:4" x14ac:dyDescent="0.35">
      <c r="A341" s="23">
        <v>3.4</v>
      </c>
      <c r="B341" s="23">
        <v>1.2376069000200799E-2</v>
      </c>
      <c r="C341" s="23">
        <v>-0.36568052331631801</v>
      </c>
      <c r="D341" s="23">
        <v>-0.56445302203959702</v>
      </c>
    </row>
    <row r="342" spans="1:4" x14ac:dyDescent="0.35">
      <c r="A342" s="23">
        <v>3.41</v>
      </c>
      <c r="B342" s="23">
        <v>-1.12714385613255</v>
      </c>
      <c r="C342" s="23">
        <v>-0.92147403373012304</v>
      </c>
      <c r="D342" s="23">
        <v>-0.76772290412770805</v>
      </c>
    </row>
    <row r="343" spans="1:4" x14ac:dyDescent="0.35">
      <c r="A343" s="23">
        <v>3.42</v>
      </c>
      <c r="B343" s="23">
        <v>-1.15587240985105</v>
      </c>
      <c r="C343" s="23">
        <v>-1.0759149217341799</v>
      </c>
      <c r="D343" s="23">
        <v>-0.98355876246541196</v>
      </c>
    </row>
    <row r="344" spans="1:4" x14ac:dyDescent="0.35">
      <c r="A344" s="23">
        <v>3.43</v>
      </c>
      <c r="B344" s="23">
        <v>-1.1579604298289501</v>
      </c>
      <c r="C344" s="23">
        <v>-1.1199798463319099</v>
      </c>
      <c r="D344" s="23">
        <v>-1.18751859538638</v>
      </c>
    </row>
    <row r="345" spans="1:4" x14ac:dyDescent="0.35">
      <c r="A345" s="23">
        <v>3.44</v>
      </c>
      <c r="B345" s="23">
        <v>-1.5445032070319999</v>
      </c>
      <c r="C345" s="23">
        <v>-1.34428600085773</v>
      </c>
      <c r="D345" s="23">
        <v>-1.3862059952964101</v>
      </c>
    </row>
    <row r="346" spans="1:4" x14ac:dyDescent="0.35">
      <c r="A346" s="23">
        <v>3.45</v>
      </c>
      <c r="B346" s="23">
        <v>-1.5908665789555501</v>
      </c>
      <c r="C346" s="23">
        <v>-1.6124328628567499</v>
      </c>
      <c r="D346" s="23">
        <v>-1.5778699908014</v>
      </c>
    </row>
    <row r="347" spans="1:4" x14ac:dyDescent="0.35">
      <c r="A347" s="23">
        <v>3.46</v>
      </c>
      <c r="B347" s="23">
        <v>-1.52382869355845</v>
      </c>
      <c r="C347" s="23">
        <v>-1.7372440579367501</v>
      </c>
      <c r="D347" s="23">
        <v>-1.75671592889779</v>
      </c>
    </row>
    <row r="348" spans="1:4" x14ac:dyDescent="0.35">
      <c r="A348" s="23">
        <v>3.47</v>
      </c>
      <c r="B348" s="23">
        <v>-2.1827795398226</v>
      </c>
      <c r="C348" s="23">
        <v>-1.96477861757189</v>
      </c>
      <c r="D348" s="23">
        <v>-1.9200425077437999</v>
      </c>
    </row>
    <row r="349" spans="1:4" x14ac:dyDescent="0.35">
      <c r="A349" s="23">
        <v>3.48</v>
      </c>
      <c r="B349" s="23">
        <v>-2.0881035568077002</v>
      </c>
      <c r="C349" s="23">
        <v>-2.0735915559284699</v>
      </c>
      <c r="D349" s="23">
        <v>-2.0571881747142098</v>
      </c>
    </row>
    <row r="350" spans="1:4" x14ac:dyDescent="0.35">
      <c r="A350" s="23">
        <v>3.49</v>
      </c>
      <c r="B350" s="23">
        <v>-1.4129404001749</v>
      </c>
      <c r="C350" s="23">
        <v>-1.54876175874635</v>
      </c>
      <c r="D350" s="23">
        <v>-2.17247010920706</v>
      </c>
    </row>
    <row r="351" spans="1:4" x14ac:dyDescent="0.35">
      <c r="A351" s="23">
        <v>3.5</v>
      </c>
      <c r="B351" s="23">
        <v>-4.0942834338081999</v>
      </c>
      <c r="C351" s="23">
        <v>-4.1123841010539302</v>
      </c>
      <c r="D351" s="23">
        <v>-2.2720423073284501</v>
      </c>
    </row>
    <row r="352" spans="1:4" x14ac:dyDescent="0.35">
      <c r="A352" s="23">
        <v>3.51</v>
      </c>
      <c r="B352" s="23">
        <v>-4.1959332810741499</v>
      </c>
      <c r="C352" s="23">
        <v>-4.0789300684191101</v>
      </c>
      <c r="D352" s="23">
        <v>-2.2923179670054701</v>
      </c>
    </row>
    <row r="353" spans="1:4" x14ac:dyDescent="0.35">
      <c r="A353" s="23">
        <v>3.52</v>
      </c>
      <c r="B353" s="23">
        <v>-1.84768741535695</v>
      </c>
      <c r="C353" s="23">
        <v>-1.81021005459385</v>
      </c>
      <c r="D353" s="23">
        <v>-2.2439575480095</v>
      </c>
    </row>
    <row r="354" spans="1:4" x14ac:dyDescent="0.35">
      <c r="A354" s="23">
        <v>3.53</v>
      </c>
      <c r="B354" s="23">
        <v>-2.2462734455448499</v>
      </c>
      <c r="C354" s="23">
        <v>-2.3403565907811199</v>
      </c>
      <c r="D354" s="23">
        <v>-2.1856325701919599</v>
      </c>
    </row>
    <row r="355" spans="1:4" x14ac:dyDescent="0.35">
      <c r="A355" s="23">
        <v>3.54</v>
      </c>
      <c r="B355" s="23">
        <v>-2.5030814884493502</v>
      </c>
      <c r="C355" s="23">
        <v>-2.34071641986456</v>
      </c>
      <c r="D355" s="23">
        <v>-2.1080426952257998</v>
      </c>
    </row>
    <row r="356" spans="1:4" x14ac:dyDescent="0.35">
      <c r="A356" s="23">
        <v>3.55</v>
      </c>
      <c r="B356" s="23">
        <v>-2.1644744528340998</v>
      </c>
      <c r="C356" s="23">
        <v>-2.0989831230928901</v>
      </c>
      <c r="D356" s="23">
        <v>-2.0092682195733498</v>
      </c>
    </row>
    <row r="357" spans="1:4" x14ac:dyDescent="0.35">
      <c r="A357" s="23">
        <v>3.56</v>
      </c>
      <c r="B357" s="23">
        <v>-1.7326899969002001</v>
      </c>
      <c r="C357" s="23">
        <v>-1.96501660707431</v>
      </c>
      <c r="D357" s="23">
        <v>-1.8992892905063199</v>
      </c>
    </row>
    <row r="358" spans="1:4" x14ac:dyDescent="0.35">
      <c r="A358" s="23">
        <v>3.57</v>
      </c>
      <c r="B358" s="23">
        <v>-1.82318713634845</v>
      </c>
      <c r="C358" s="23">
        <v>-1.77167170864194</v>
      </c>
      <c r="D358" s="23">
        <v>-1.78197780433595</v>
      </c>
    </row>
    <row r="359" spans="1:4" x14ac:dyDescent="0.35">
      <c r="A359" s="23">
        <v>3.58</v>
      </c>
      <c r="B359" s="23">
        <v>-1.7413323825552001</v>
      </c>
      <c r="C359" s="23">
        <v>-1.48108442369924</v>
      </c>
      <c r="D359" s="23">
        <v>-1.66305146492207</v>
      </c>
    </row>
    <row r="360" spans="1:4" x14ac:dyDescent="0.35">
      <c r="A360" s="23">
        <v>3.59</v>
      </c>
      <c r="B360" s="23">
        <v>-1.37989938243095</v>
      </c>
      <c r="C360" s="23">
        <v>-1.41868480974363</v>
      </c>
      <c r="D360" s="23">
        <v>-1.54429685356767</v>
      </c>
    </row>
    <row r="361" spans="1:4" x14ac:dyDescent="0.35">
      <c r="A361" s="23">
        <v>3.6</v>
      </c>
      <c r="B361" s="23">
        <v>-0.27128909218024999</v>
      </c>
      <c r="C361" s="23">
        <v>-0.43324383095346702</v>
      </c>
      <c r="D361" s="23">
        <v>-1.4238573225800399</v>
      </c>
    </row>
    <row r="362" spans="1:4" x14ac:dyDescent="0.35">
      <c r="A362" s="23">
        <v>3.61</v>
      </c>
      <c r="B362" s="23">
        <v>-0.40111483871570103</v>
      </c>
      <c r="C362" s="23">
        <v>-0.52888740081144103</v>
      </c>
      <c r="D362" s="23">
        <v>-1.3512584111528101</v>
      </c>
    </row>
    <row r="363" spans="1:4" x14ac:dyDescent="0.35">
      <c r="A363" s="23">
        <v>3.62</v>
      </c>
      <c r="B363" s="23">
        <v>-1.5430465387065999</v>
      </c>
      <c r="C363" s="23">
        <v>-1.53001484305109</v>
      </c>
      <c r="D363" s="23">
        <v>-1.3157991780042</v>
      </c>
    </row>
    <row r="364" spans="1:4" x14ac:dyDescent="0.35">
      <c r="A364" s="23">
        <v>3.63</v>
      </c>
      <c r="B364" s="23">
        <v>-1.4080967463984</v>
      </c>
      <c r="C364" s="23">
        <v>-1.3645152941380601</v>
      </c>
      <c r="D364" s="23">
        <v>-1.27264674497201</v>
      </c>
    </row>
    <row r="365" spans="1:4" x14ac:dyDescent="0.35">
      <c r="A365" s="23">
        <v>3.64</v>
      </c>
      <c r="B365" s="23">
        <v>-1.34319970123824</v>
      </c>
      <c r="C365" s="23">
        <v>-1.50435627850273</v>
      </c>
      <c r="D365" s="23">
        <v>-1.2316292271504901</v>
      </c>
    </row>
    <row r="366" spans="1:4" x14ac:dyDescent="0.35">
      <c r="A366" s="23">
        <v>3.65</v>
      </c>
      <c r="B366" s="23">
        <v>-1.6176369852535599</v>
      </c>
      <c r="C366" s="23">
        <v>-1.4805186954751599</v>
      </c>
      <c r="D366" s="23">
        <v>-1.1923007287338501</v>
      </c>
    </row>
    <row r="367" spans="1:4" x14ac:dyDescent="0.35">
      <c r="A367" s="23">
        <v>3.66</v>
      </c>
      <c r="B367" s="23">
        <v>-1.2082955899095</v>
      </c>
      <c r="C367" s="23">
        <v>-1.41871330536845</v>
      </c>
      <c r="D367" s="23">
        <v>-1.14684411693096</v>
      </c>
    </row>
    <row r="368" spans="1:4" x14ac:dyDescent="0.35">
      <c r="A368" s="23">
        <v>3.67</v>
      </c>
      <c r="B368" s="23">
        <v>-1.30210940852252</v>
      </c>
      <c r="C368" s="23">
        <v>-1.2881090374756801</v>
      </c>
      <c r="D368" s="23">
        <v>-1.1015609767615699</v>
      </c>
    </row>
    <row r="369" spans="1:4" x14ac:dyDescent="0.35">
      <c r="A369" s="23">
        <v>3.68</v>
      </c>
      <c r="B369" s="23">
        <v>-1.4117340142499599</v>
      </c>
      <c r="C369" s="23">
        <v>-1.2625398239883401</v>
      </c>
      <c r="D369" s="23">
        <v>-1.0514357836578401</v>
      </c>
    </row>
    <row r="370" spans="1:4" x14ac:dyDescent="0.35">
      <c r="A370" s="23">
        <v>3.69</v>
      </c>
      <c r="B370" s="23">
        <v>-1.17836640136436</v>
      </c>
      <c r="C370" s="23">
        <v>-1.2523603091023501</v>
      </c>
      <c r="D370" s="23">
        <v>-0.99431019736965798</v>
      </c>
    </row>
    <row r="371" spans="1:4" x14ac:dyDescent="0.35">
      <c r="A371" s="23">
        <v>3.7</v>
      </c>
      <c r="B371" s="23">
        <v>-1.2323567065927901</v>
      </c>
      <c r="C371" s="23">
        <v>-0.95630244981876</v>
      </c>
      <c r="D371" s="23">
        <v>-0.93160171155679194</v>
      </c>
    </row>
    <row r="372" spans="1:4" x14ac:dyDescent="0.35">
      <c r="A372" s="23">
        <v>3.71</v>
      </c>
      <c r="B372" s="23">
        <v>-0.32026422421895301</v>
      </c>
      <c r="C372" s="23">
        <v>-0.59550159415123605</v>
      </c>
      <c r="D372" s="23">
        <v>-0.84860872483059901</v>
      </c>
    </row>
    <row r="373" spans="1:4" x14ac:dyDescent="0.35">
      <c r="A373" s="23">
        <v>3.72</v>
      </c>
      <c r="B373" s="23">
        <v>-0.46908567369821003</v>
      </c>
      <c r="C373" s="23">
        <v>-0.51237067742496201</v>
      </c>
      <c r="D373" s="23">
        <v>-0.76361195481119104</v>
      </c>
    </row>
    <row r="374" spans="1:4" x14ac:dyDescent="0.35">
      <c r="A374" s="23">
        <v>3.73</v>
      </c>
      <c r="B374" s="23">
        <v>-0.78341156831972103</v>
      </c>
      <c r="C374" s="23">
        <v>-0.51519244629869798</v>
      </c>
      <c r="D374" s="23">
        <v>-0.68499485904296098</v>
      </c>
    </row>
    <row r="375" spans="1:4" x14ac:dyDescent="0.35">
      <c r="A375" s="23">
        <v>3.74</v>
      </c>
      <c r="B375" s="23">
        <v>-0.35221985451475202</v>
      </c>
      <c r="C375" s="23">
        <v>-0.50027994799281394</v>
      </c>
      <c r="D375" s="23">
        <v>-0.60732672241619101</v>
      </c>
    </row>
    <row r="376" spans="1:4" x14ac:dyDescent="0.35">
      <c r="A376" s="23">
        <v>3.75</v>
      </c>
      <c r="B376" s="23">
        <v>-0.457988179047707</v>
      </c>
      <c r="C376" s="23">
        <v>-0.49567430461045803</v>
      </c>
      <c r="D376" s="23">
        <v>-0.53769491499062405</v>
      </c>
    </row>
    <row r="377" spans="1:4" x14ac:dyDescent="0.35">
      <c r="A377" s="23">
        <v>3.76</v>
      </c>
      <c r="B377" s="23">
        <v>-0.70124834626835997</v>
      </c>
      <c r="C377" s="23">
        <v>-0.459895736203214</v>
      </c>
      <c r="D377" s="23">
        <v>-0.47676254333350199</v>
      </c>
    </row>
    <row r="378" spans="1:4" x14ac:dyDescent="0.35">
      <c r="A378" s="23">
        <v>3.77</v>
      </c>
      <c r="B378" s="23">
        <v>-0.29682638726339</v>
      </c>
      <c r="C378" s="23">
        <v>-0.412668497440763</v>
      </c>
      <c r="D378" s="23">
        <v>-0.41282704381691798</v>
      </c>
    </row>
    <row r="379" spans="1:4" x14ac:dyDescent="0.35">
      <c r="A379" s="23">
        <v>3.78</v>
      </c>
      <c r="B379" s="23">
        <v>-0.38209632749915501</v>
      </c>
      <c r="C379" s="23">
        <v>-0.38514635366486299</v>
      </c>
      <c r="D379" s="23">
        <v>-0.355289101874605</v>
      </c>
    </row>
    <row r="380" spans="1:4" x14ac:dyDescent="0.35">
      <c r="A380" s="23">
        <v>3.79</v>
      </c>
      <c r="B380" s="23">
        <v>-0.41854346782947</v>
      </c>
      <c r="C380" s="23">
        <v>-0.362885622809624</v>
      </c>
      <c r="D380" s="23">
        <v>-0.30482763047328099</v>
      </c>
    </row>
    <row r="381" spans="1:4" x14ac:dyDescent="0.35">
      <c r="A381" s="23">
        <v>3.8</v>
      </c>
      <c r="B381" s="23">
        <v>-0.16497422967261999</v>
      </c>
      <c r="C381" s="23">
        <v>-0.29077506644107898</v>
      </c>
      <c r="D381" s="23">
        <v>-0.25747382309494099</v>
      </c>
    </row>
    <row r="382" spans="1:4" x14ac:dyDescent="0.35">
      <c r="A382" s="23">
        <v>3.81</v>
      </c>
      <c r="B382" s="23">
        <v>-3.9035280400715001E-2</v>
      </c>
      <c r="C382" s="23">
        <v>-0.206432094580628</v>
      </c>
      <c r="D382" s="23">
        <v>-0.21907270389826899</v>
      </c>
    </row>
    <row r="383" spans="1:4" x14ac:dyDescent="0.35">
      <c r="A383" s="23">
        <v>3.82</v>
      </c>
      <c r="B383" s="23">
        <v>-3.3092233807679998E-2</v>
      </c>
      <c r="C383" s="23">
        <v>-0.192583913108858</v>
      </c>
      <c r="D383" s="23">
        <v>-0.18272667088953601</v>
      </c>
    </row>
    <row r="384" spans="1:4" x14ac:dyDescent="0.35">
      <c r="A384" s="23">
        <v>3.83</v>
      </c>
      <c r="B384" s="23">
        <v>-0.25362230438695499</v>
      </c>
      <c r="C384" s="23">
        <v>-0.19773744359748899</v>
      </c>
      <c r="D384" s="23">
        <v>-0.150564649327218</v>
      </c>
    </row>
    <row r="385" spans="1:4" x14ac:dyDescent="0.35">
      <c r="A385" s="23">
        <v>3.84</v>
      </c>
      <c r="B385" s="23">
        <v>-0.16487292791155</v>
      </c>
      <c r="C385" s="23">
        <v>-0.15897238723592699</v>
      </c>
      <c r="D385" s="23">
        <v>-0.122703712534941</v>
      </c>
    </row>
    <row r="386" spans="1:4" x14ac:dyDescent="0.35">
      <c r="A386" s="23">
        <v>3.85</v>
      </c>
      <c r="B386" s="23">
        <v>-0.16828294968640001</v>
      </c>
      <c r="C386" s="23">
        <v>-0.11179160075189599</v>
      </c>
      <c r="D386" s="23">
        <v>-9.7062773613854195E-2</v>
      </c>
    </row>
    <row r="387" spans="1:4" x14ac:dyDescent="0.35">
      <c r="A387" s="23">
        <v>3.86</v>
      </c>
      <c r="B387" s="23">
        <v>0.106111683318935</v>
      </c>
      <c r="C387" s="23">
        <v>-7.2062678169081504E-2</v>
      </c>
      <c r="D387" s="23">
        <v>-7.3643476828606599E-2</v>
      </c>
    </row>
    <row r="388" spans="1:4" x14ac:dyDescent="0.35">
      <c r="A388" s="23">
        <v>3.87</v>
      </c>
      <c r="B388" s="23">
        <v>6.8700876568730307E-2</v>
      </c>
      <c r="C388" s="23">
        <v>-3.6933906781721801E-2</v>
      </c>
      <c r="D388" s="23">
        <v>-5.9268652846296198E-2</v>
      </c>
    </row>
    <row r="389" spans="1:4" x14ac:dyDescent="0.35">
      <c r="A389" s="23">
        <v>3.88</v>
      </c>
      <c r="B389" s="23">
        <v>-6.0105694847259999E-2</v>
      </c>
      <c r="C389" s="23">
        <v>-2.0945776617223601E-2</v>
      </c>
      <c r="D389" s="23">
        <v>-4.7562820696755201E-2</v>
      </c>
    </row>
    <row r="390" spans="1:4" x14ac:dyDescent="0.35">
      <c r="A390" s="23">
        <v>3.89</v>
      </c>
      <c r="B390" s="23">
        <v>3.0513063406985001E-2</v>
      </c>
      <c r="C390" s="23">
        <v>-1.4457729225160299E-2</v>
      </c>
      <c r="D390" s="23">
        <v>-3.8271470474525601E-2</v>
      </c>
    </row>
    <row r="391" spans="1:4" x14ac:dyDescent="0.35">
      <c r="A391" s="23">
        <v>3.9</v>
      </c>
      <c r="B391" s="23">
        <v>7.1394290807751401E-3</v>
      </c>
      <c r="C391" s="23">
        <v>-1.0445610077364E-2</v>
      </c>
      <c r="D391" s="23">
        <v>-3.5792196457247502E-2</v>
      </c>
    </row>
    <row r="392" spans="1:4" x14ac:dyDescent="0.35">
      <c r="A392" s="23">
        <v>3.91</v>
      </c>
      <c r="B392" s="23">
        <v>3.6685044623624902E-2</v>
      </c>
      <c r="C392" s="23">
        <v>-1.03053117506713E-2</v>
      </c>
      <c r="D392" s="23">
        <v>-3.4748929855140297E-2</v>
      </c>
    </row>
    <row r="393" spans="1:4" x14ac:dyDescent="0.35">
      <c r="A393" s="23">
        <v>3.92</v>
      </c>
      <c r="B393" s="23">
        <v>-1.54999385586601E-2</v>
      </c>
      <c r="C393" s="23">
        <v>-1.3114265319680799E-2</v>
      </c>
      <c r="D393" s="23">
        <v>-3.4294394324234798E-2</v>
      </c>
    </row>
    <row r="394" spans="1:4" x14ac:dyDescent="0.35">
      <c r="A394" s="23">
        <v>3.93</v>
      </c>
      <c r="B394" s="23">
        <v>-0.15394151745829501</v>
      </c>
      <c r="C394" s="23">
        <v>-1.6487206426537199E-2</v>
      </c>
      <c r="D394" s="23">
        <v>-3.2158807180067098E-2</v>
      </c>
    </row>
    <row r="395" spans="1:4" x14ac:dyDescent="0.35">
      <c r="A395" s="23">
        <v>3.94</v>
      </c>
      <c r="B395" s="23">
        <v>-0.19952578842734001</v>
      </c>
      <c r="C395" s="23">
        <v>-2.4337021546884101E-2</v>
      </c>
      <c r="D395" s="23">
        <v>-2.7985724658784902E-2</v>
      </c>
    </row>
    <row r="396" spans="1:4" x14ac:dyDescent="0.35">
      <c r="A396" s="23">
        <v>3.95</v>
      </c>
      <c r="B396" s="23">
        <v>-0.10074193390903</v>
      </c>
      <c r="C396" s="23">
        <v>-3.1969232731886399E-2</v>
      </c>
      <c r="D396" s="23">
        <v>-2.10555878999273E-2</v>
      </c>
    </row>
    <row r="397" spans="1:4" x14ac:dyDescent="0.35">
      <c r="A397" s="23">
        <v>3.96</v>
      </c>
      <c r="B397" s="23">
        <v>9.0244326125001901E-3</v>
      </c>
      <c r="C397" s="23">
        <v>-2.24821695223811E-2</v>
      </c>
      <c r="D397" s="23">
        <v>-1.17153443142576E-2</v>
      </c>
    </row>
    <row r="398" spans="1:4" x14ac:dyDescent="0.35">
      <c r="A398" s="23">
        <v>3.97</v>
      </c>
      <c r="B398" s="23">
        <v>0.16732895712393001</v>
      </c>
      <c r="C398" s="23">
        <v>-5.6590609154002604E-3</v>
      </c>
      <c r="D398" s="23">
        <v>-1.7235217415914599E-3</v>
      </c>
    </row>
    <row r="399" spans="1:4" x14ac:dyDescent="0.35">
      <c r="A399" s="23">
        <v>3.98</v>
      </c>
      <c r="B399" s="23">
        <v>2.0436745073479898E-2</v>
      </c>
      <c r="C399" s="23">
        <v>2.0723516426573302E-3</v>
      </c>
      <c r="D399" s="23">
        <v>3.6956096634217801E-3</v>
      </c>
    </row>
    <row r="400" spans="1:4" x14ac:dyDescent="0.35">
      <c r="A400" s="23">
        <v>3.99</v>
      </c>
      <c r="B400" s="23">
        <v>-0.20163802585169999</v>
      </c>
      <c r="C400" s="23">
        <v>1.0544258264784299E-2</v>
      </c>
      <c r="D400" s="23">
        <v>8.1446058232933893E-3</v>
      </c>
    </row>
    <row r="401" spans="1:4" x14ac:dyDescent="0.35">
      <c r="A401" s="23">
        <v>4</v>
      </c>
      <c r="B401" s="23">
        <v>3.5652346317074798E-2</v>
      </c>
      <c r="C401" s="23">
        <v>3.3403094238877801E-2</v>
      </c>
      <c r="D401" s="23">
        <v>1.8162947840870601E-2</v>
      </c>
    </row>
    <row r="402" spans="1:4" x14ac:dyDescent="0.35">
      <c r="A402" s="23">
        <v>4.01</v>
      </c>
      <c r="B402" s="23">
        <v>5.3532262527795201E-2</v>
      </c>
      <c r="C402" s="23">
        <v>5.7728530133835103E-2</v>
      </c>
      <c r="D402" s="23">
        <v>2.9532221999547501E-2</v>
      </c>
    </row>
    <row r="403" spans="1:4" x14ac:dyDescent="0.35">
      <c r="A403" s="23">
        <v>4.0199999999999996</v>
      </c>
      <c r="B403" s="23">
        <v>0.17019751801657501</v>
      </c>
      <c r="C403" s="23">
        <v>9.3148637615570906E-2</v>
      </c>
      <c r="D403" s="23">
        <v>4.1207847266702402E-2</v>
      </c>
    </row>
    <row r="404" spans="1:4" x14ac:dyDescent="0.35">
      <c r="A404" s="23">
        <v>4.03</v>
      </c>
      <c r="B404" s="23">
        <v>0.149488807181825</v>
      </c>
      <c r="C404" s="23">
        <v>0.125927507047642</v>
      </c>
      <c r="D404" s="23">
        <v>4.9755229798289502E-2</v>
      </c>
    </row>
    <row r="405" spans="1:4" x14ac:dyDescent="0.35">
      <c r="A405" s="23">
        <v>4.04</v>
      </c>
      <c r="B405" s="23">
        <v>4.1526774814399897E-2</v>
      </c>
      <c r="C405" s="23">
        <v>0.116056751227089</v>
      </c>
      <c r="D405" s="23">
        <v>5.7553728723758697E-2</v>
      </c>
    </row>
    <row r="406" spans="1:4" x14ac:dyDescent="0.35">
      <c r="A406" s="23">
        <v>4.05</v>
      </c>
      <c r="B406" s="23">
        <v>0.20780976454955999</v>
      </c>
      <c r="C406" s="23">
        <v>9.3779637534496904E-2</v>
      </c>
      <c r="D406" s="23">
        <v>6.2901093713514503E-2</v>
      </c>
    </row>
    <row r="407" spans="1:4" x14ac:dyDescent="0.35">
      <c r="A407" s="23">
        <v>4.0599999999999996</v>
      </c>
      <c r="B407" s="23">
        <v>-2.2904919394300099E-2</v>
      </c>
      <c r="C407" s="23">
        <v>5.8723139693490203E-2</v>
      </c>
      <c r="D407" s="23">
        <v>6.5540811341540495E-2</v>
      </c>
    </row>
    <row r="408" spans="1:4" x14ac:dyDescent="0.35">
      <c r="A408" s="23">
        <v>4.07</v>
      </c>
      <c r="B408" s="23">
        <v>-0.191312079086155</v>
      </c>
      <c r="C408" s="23">
        <v>2.3834868889693502E-2</v>
      </c>
      <c r="D408" s="23">
        <v>7.0824954514249597E-2</v>
      </c>
    </row>
    <row r="409" spans="1:4" x14ac:dyDescent="0.35">
      <c r="A409" s="23">
        <v>4.08</v>
      </c>
      <c r="B409" s="23">
        <v>3.9656604800550896E-3</v>
      </c>
      <c r="C409" s="23">
        <v>3.8180711275729501E-2</v>
      </c>
      <c r="D409" s="23">
        <v>8.0772119774417506E-2</v>
      </c>
    </row>
    <row r="410" spans="1:4" x14ac:dyDescent="0.35">
      <c r="A410" s="23">
        <v>4.09</v>
      </c>
      <c r="B410" s="23">
        <v>0.12314547066018</v>
      </c>
      <c r="C410" s="23">
        <v>6.9495741130967598E-2</v>
      </c>
      <c r="D410" s="23">
        <v>9.4260193520177504E-2</v>
      </c>
    </row>
    <row r="411" spans="1:4" x14ac:dyDescent="0.35">
      <c r="A411" s="23">
        <v>4.0999999999999996</v>
      </c>
      <c r="B411" s="23">
        <v>0.19925847766333499</v>
      </c>
      <c r="C411" s="23">
        <v>0.104850337205331</v>
      </c>
      <c r="D411" s="23">
        <v>0.1067985177782</v>
      </c>
    </row>
    <row r="412" spans="1:4" x14ac:dyDescent="0.35">
      <c r="A412" s="23">
        <v>4.1100000000000003</v>
      </c>
      <c r="B412" s="23">
        <v>0.10101459127977</v>
      </c>
      <c r="C412" s="23">
        <v>0.14189325282968099</v>
      </c>
      <c r="D412" s="23">
        <v>0.115066522516895</v>
      </c>
    </row>
    <row r="413" spans="1:4" x14ac:dyDescent="0.35">
      <c r="A413" s="23">
        <v>4.12</v>
      </c>
      <c r="B413" s="23">
        <v>4.3070701035034901E-2</v>
      </c>
      <c r="C413" s="23">
        <v>0.15898536406600999</v>
      </c>
      <c r="D413" s="23">
        <v>0.11828217903341</v>
      </c>
    </row>
    <row r="414" spans="1:4" x14ac:dyDescent="0.35">
      <c r="A414" s="23">
        <v>4.13</v>
      </c>
      <c r="B414" s="23">
        <v>0.37803077121015</v>
      </c>
      <c r="C414" s="23">
        <v>0.16691516911739099</v>
      </c>
      <c r="D414" s="23">
        <v>0.129294430796876</v>
      </c>
    </row>
    <row r="415" spans="1:4" x14ac:dyDescent="0.35">
      <c r="A415" s="23">
        <v>4.1399999999999997</v>
      </c>
      <c r="B415" s="23">
        <v>3.7465944484790001E-2</v>
      </c>
      <c r="C415" s="23">
        <v>0.17287014370729001</v>
      </c>
      <c r="D415" s="23">
        <v>0.14484245920674799</v>
      </c>
    </row>
    <row r="416" spans="1:4" x14ac:dyDescent="0.35">
      <c r="A416" s="23">
        <v>4.1500000000000004</v>
      </c>
      <c r="B416" s="23">
        <v>0.24559672683518499</v>
      </c>
      <c r="C416" s="23">
        <v>0.17819828316591099</v>
      </c>
      <c r="D416" s="23">
        <v>0.16427524630012</v>
      </c>
    </row>
    <row r="417" spans="1:4" x14ac:dyDescent="0.35">
      <c r="A417" s="23">
        <v>4.16</v>
      </c>
      <c r="B417" s="23">
        <v>0.2096082830672</v>
      </c>
      <c r="C417" s="23">
        <v>0.164199272302442</v>
      </c>
      <c r="D417" s="23">
        <v>0.18379499933153201</v>
      </c>
    </row>
    <row r="418" spans="1:4" x14ac:dyDescent="0.35">
      <c r="A418" s="23">
        <v>4.17</v>
      </c>
      <c r="B418" s="23">
        <v>-8.3650906550354995E-2</v>
      </c>
      <c r="C418" s="23">
        <v>0.13549285436420799</v>
      </c>
      <c r="D418" s="23">
        <v>0.20134195143599801</v>
      </c>
    </row>
    <row r="419" spans="1:4" x14ac:dyDescent="0.35">
      <c r="A419" s="23">
        <v>4.18</v>
      </c>
      <c r="B419" s="23">
        <v>0.34158542444584</v>
      </c>
      <c r="C419" s="23">
        <v>0.17814608195119899</v>
      </c>
      <c r="D419" s="23">
        <v>0.221045013167295</v>
      </c>
    </row>
    <row r="420" spans="1:4" x14ac:dyDescent="0.35">
      <c r="A420" s="23">
        <v>4.1900000000000004</v>
      </c>
      <c r="B420" s="23">
        <v>0.35295401839835</v>
      </c>
      <c r="C420" s="23">
        <v>0.29094793022259402</v>
      </c>
      <c r="D420" s="23">
        <v>0.23499891589973201</v>
      </c>
    </row>
    <row r="421" spans="1:4" x14ac:dyDescent="0.35">
      <c r="A421" s="23">
        <v>4.2</v>
      </c>
      <c r="B421" s="23">
        <v>-6.4167342923185003E-2</v>
      </c>
      <c r="C421" s="23">
        <v>0.109989495413274</v>
      </c>
      <c r="D421" s="23">
        <v>0.244442630097395</v>
      </c>
    </row>
    <row r="422" spans="1:4" x14ac:dyDescent="0.35">
      <c r="A422" s="23">
        <v>4.21</v>
      </c>
      <c r="B422" s="23">
        <v>-0.35673790218634999</v>
      </c>
      <c r="C422" s="23">
        <v>-0.22650284674764801</v>
      </c>
      <c r="D422" s="23">
        <v>0.26002001151017401</v>
      </c>
    </row>
    <row r="423" spans="1:4" x14ac:dyDescent="0.35">
      <c r="A423" s="23">
        <v>4.22</v>
      </c>
      <c r="B423" s="23">
        <v>0.69560340874876003</v>
      </c>
      <c r="C423" s="23">
        <v>0.49761589422089297</v>
      </c>
      <c r="D423" s="23">
        <v>0.28458441480438701</v>
      </c>
    </row>
    <row r="424" spans="1:4" x14ac:dyDescent="0.35">
      <c r="A424" s="23">
        <v>4.2300000000000004</v>
      </c>
      <c r="B424" s="23">
        <v>1.0601503998789901</v>
      </c>
      <c r="C424" s="23">
        <v>0.84896925413730595</v>
      </c>
      <c r="D424" s="23">
        <v>0.29954826110043098</v>
      </c>
    </row>
    <row r="425" spans="1:4" x14ac:dyDescent="0.35">
      <c r="A425" s="23">
        <v>4.24</v>
      </c>
      <c r="B425" s="23">
        <v>0.42188098250517703</v>
      </c>
      <c r="C425" s="23">
        <v>0.701336741984809</v>
      </c>
      <c r="D425" s="23">
        <v>0.303175607355189</v>
      </c>
    </row>
    <row r="426" spans="1:4" x14ac:dyDescent="0.35">
      <c r="A426" s="23">
        <v>4.25</v>
      </c>
      <c r="B426" s="23">
        <v>0.29208028292477001</v>
      </c>
      <c r="C426" s="23">
        <v>0.31824280369146202</v>
      </c>
      <c r="D426" s="23">
        <v>0.30322187026616298</v>
      </c>
    </row>
    <row r="427" spans="1:4" x14ac:dyDescent="0.35">
      <c r="A427" s="23">
        <v>4.26</v>
      </c>
      <c r="B427" s="23">
        <v>0.24484139283415099</v>
      </c>
      <c r="C427" s="23">
        <v>0.24258073233285801</v>
      </c>
      <c r="D427" s="23">
        <v>0.30304468228242198</v>
      </c>
    </row>
    <row r="428" spans="1:4" x14ac:dyDescent="0.35">
      <c r="A428" s="23">
        <v>4.2699999999999996</v>
      </c>
      <c r="B428" s="23">
        <v>0.23962122866850299</v>
      </c>
      <c r="C428" s="23">
        <v>0.232453785201125</v>
      </c>
      <c r="D428" s="23">
        <v>0.30493536099082702</v>
      </c>
    </row>
    <row r="429" spans="1:4" x14ac:dyDescent="0.35">
      <c r="A429" s="23">
        <v>4.28</v>
      </c>
      <c r="B429" s="23">
        <v>0.104289288525727</v>
      </c>
      <c r="C429" s="23">
        <v>0.20512305385143101</v>
      </c>
      <c r="D429" s="23">
        <v>0.30794814730126602</v>
      </c>
    </row>
    <row r="430" spans="1:4" x14ac:dyDescent="0.35">
      <c r="A430" s="23">
        <v>4.29</v>
      </c>
      <c r="B430" s="23">
        <v>0.13174371265906001</v>
      </c>
      <c r="C430" s="23">
        <v>0.19800391242416401</v>
      </c>
      <c r="D430" s="23">
        <v>0.31800226653797498</v>
      </c>
    </row>
    <row r="431" spans="1:4" x14ac:dyDescent="0.35">
      <c r="A431" s="23">
        <v>4.3</v>
      </c>
      <c r="B431" s="23">
        <v>0.28577355800186999</v>
      </c>
      <c r="C431" s="23">
        <v>0.215637223967233</v>
      </c>
      <c r="D431" s="23">
        <v>0.33944875735060998</v>
      </c>
    </row>
    <row r="432" spans="1:4" x14ac:dyDescent="0.35">
      <c r="A432" s="23">
        <v>4.3099999999999996</v>
      </c>
      <c r="B432" s="23">
        <v>8.42117924909149E-2</v>
      </c>
      <c r="C432" s="23">
        <v>0.24214196704063001</v>
      </c>
      <c r="D432" s="23">
        <v>0.36824186345225202</v>
      </c>
    </row>
    <row r="433" spans="1:4" x14ac:dyDescent="0.35">
      <c r="A433" s="23">
        <v>4.32</v>
      </c>
      <c r="B433" s="23">
        <v>0.38808041664562498</v>
      </c>
      <c r="C433" s="23">
        <v>0.347750411677756</v>
      </c>
      <c r="D433" s="23">
        <v>0.40681803214236201</v>
      </c>
    </row>
    <row r="434" spans="1:4" x14ac:dyDescent="0.35">
      <c r="A434" s="23">
        <v>4.33</v>
      </c>
      <c r="B434" s="23">
        <v>0.60862002441926499</v>
      </c>
      <c r="C434" s="23">
        <v>0.48305446216953501</v>
      </c>
      <c r="D434" s="23">
        <v>0.46202749417327299</v>
      </c>
    </row>
    <row r="435" spans="1:4" x14ac:dyDescent="0.35">
      <c r="A435" s="23">
        <v>4.34</v>
      </c>
      <c r="B435" s="23">
        <v>0.44818768614708998</v>
      </c>
      <c r="C435" s="23">
        <v>0.441312578621256</v>
      </c>
      <c r="D435" s="23">
        <v>0.52692181525201098</v>
      </c>
    </row>
    <row r="436" spans="1:4" x14ac:dyDescent="0.35">
      <c r="A436" s="23">
        <v>4.3499999999999996</v>
      </c>
      <c r="B436" s="23">
        <v>0.31621874954288498</v>
      </c>
      <c r="C436" s="23">
        <v>0.36584303909957899</v>
      </c>
      <c r="D436" s="23">
        <v>0.60026449483447597</v>
      </c>
    </row>
    <row r="437" spans="1:4" x14ac:dyDescent="0.35">
      <c r="A437" s="23">
        <v>4.3600000000000003</v>
      </c>
      <c r="B437" s="23">
        <v>0.48686117181570998</v>
      </c>
      <c r="C437" s="23">
        <v>0.47915290765093199</v>
      </c>
      <c r="D437" s="23">
        <v>0.692720402605839</v>
      </c>
    </row>
    <row r="438" spans="1:4" x14ac:dyDescent="0.35">
      <c r="A438" s="23">
        <v>4.37</v>
      </c>
      <c r="B438" s="23">
        <v>0.67510412409078502</v>
      </c>
      <c r="C438" s="23">
        <v>0.66309041368878996</v>
      </c>
      <c r="D438" s="23">
        <v>0.802768339884946</v>
      </c>
    </row>
    <row r="439" spans="1:4" x14ac:dyDescent="0.35">
      <c r="A439" s="23">
        <v>4.38</v>
      </c>
      <c r="B439" s="23">
        <v>0.57112644523253997</v>
      </c>
      <c r="C439" s="23">
        <v>0.80034410413984902</v>
      </c>
      <c r="D439" s="23">
        <v>0.92350097037727596</v>
      </c>
    </row>
    <row r="440" spans="1:4" x14ac:dyDescent="0.35">
      <c r="A440" s="23">
        <v>4.3899999999999997</v>
      </c>
      <c r="B440" s="23">
        <v>1.0497705645124999</v>
      </c>
      <c r="C440" s="23">
        <v>0.91800553476604996</v>
      </c>
      <c r="D440" s="23">
        <v>1.04996139315526</v>
      </c>
    </row>
    <row r="441" spans="1:4" x14ac:dyDescent="0.35">
      <c r="A441" s="23">
        <v>4.4000000000000004</v>
      </c>
      <c r="B441" s="23">
        <v>1.3703759878275401</v>
      </c>
      <c r="C441" s="23">
        <v>1.20292720029449</v>
      </c>
      <c r="D441" s="23">
        <v>1.17660068160156</v>
      </c>
    </row>
    <row r="442" spans="1:4" x14ac:dyDescent="0.35">
      <c r="A442" s="23">
        <v>4.41</v>
      </c>
      <c r="B442" s="23">
        <v>1.50346774601491</v>
      </c>
      <c r="C442" s="23">
        <v>1.5508808075281999</v>
      </c>
      <c r="D442" s="23">
        <v>1.2980859275643</v>
      </c>
    </row>
    <row r="443" spans="1:4" x14ac:dyDescent="0.35">
      <c r="A443" s="23">
        <v>4.42</v>
      </c>
      <c r="B443" s="23">
        <v>1.7438867586226701</v>
      </c>
      <c r="C443" s="23">
        <v>1.44064126973249</v>
      </c>
      <c r="D443" s="23">
        <v>1.4059476933625199</v>
      </c>
    </row>
    <row r="444" spans="1:4" x14ac:dyDescent="0.35">
      <c r="A444" s="23">
        <v>4.43</v>
      </c>
      <c r="B444" s="23">
        <v>1.12557555374228</v>
      </c>
      <c r="C444" s="23">
        <v>1.1923098496418301</v>
      </c>
      <c r="D444" s="23">
        <v>1.49901076616059</v>
      </c>
    </row>
    <row r="445" spans="1:4" x14ac:dyDescent="0.35">
      <c r="A445" s="23">
        <v>4.4400000000000004</v>
      </c>
      <c r="B445" s="23">
        <v>1.3193302401616001</v>
      </c>
      <c r="C445" s="23">
        <v>1.6544174142092001</v>
      </c>
      <c r="D445" s="23">
        <v>1.5982012425494001</v>
      </c>
    </row>
    <row r="446" spans="1:4" x14ac:dyDescent="0.35">
      <c r="A446" s="23">
        <v>4.45</v>
      </c>
      <c r="B446" s="23">
        <v>2.2516800350508501</v>
      </c>
      <c r="C446" s="23">
        <v>2.2667493320272101</v>
      </c>
      <c r="D446" s="23">
        <v>1.7012943683344299</v>
      </c>
    </row>
    <row r="447" spans="1:4" x14ac:dyDescent="0.35">
      <c r="A447" s="23">
        <v>4.46</v>
      </c>
      <c r="B447" s="23">
        <v>2.4880839015717</v>
      </c>
      <c r="C447" s="23">
        <v>2.1929407928227902</v>
      </c>
      <c r="D447" s="23">
        <v>1.7834047961381401</v>
      </c>
    </row>
    <row r="448" spans="1:4" x14ac:dyDescent="0.35">
      <c r="A448" s="23">
        <v>4.47</v>
      </c>
      <c r="B448" s="23">
        <v>2.1790563408353001</v>
      </c>
      <c r="C448" s="23">
        <v>1.96955216663522</v>
      </c>
      <c r="D448" s="23">
        <v>1.8361122937280401</v>
      </c>
    </row>
    <row r="449" spans="1:4" x14ac:dyDescent="0.35">
      <c r="A449" s="23">
        <v>4.4800000000000004</v>
      </c>
      <c r="B449" s="23">
        <v>1.6107428305052001</v>
      </c>
      <c r="C449" s="23">
        <v>1.7600477375728301</v>
      </c>
      <c r="D449" s="23">
        <v>1.8582023044724101</v>
      </c>
    </row>
    <row r="450" spans="1:4" x14ac:dyDescent="0.35">
      <c r="A450" s="23">
        <v>4.49</v>
      </c>
      <c r="B450" s="23">
        <v>1.98568398319685</v>
      </c>
      <c r="C450" s="23">
        <v>2.08445737791443</v>
      </c>
      <c r="D450" s="23">
        <v>1.85986326904288</v>
      </c>
    </row>
    <row r="451" spans="1:4" x14ac:dyDescent="0.35">
      <c r="A451" s="23">
        <v>4.5</v>
      </c>
      <c r="B451" s="23">
        <v>1.93957416929735</v>
      </c>
      <c r="C451" s="23">
        <v>1.83482588826939</v>
      </c>
      <c r="D451" s="23">
        <v>1.84357642194136</v>
      </c>
    </row>
    <row r="452" spans="1:4" x14ac:dyDescent="0.35">
      <c r="A452" s="23">
        <v>4.51</v>
      </c>
      <c r="B452" s="23">
        <v>1.56037568308685</v>
      </c>
      <c r="C452" s="23">
        <v>1.5238278794301701</v>
      </c>
      <c r="D452" s="23">
        <v>1.8116869462401599</v>
      </c>
    </row>
    <row r="453" spans="1:4" x14ac:dyDescent="0.35">
      <c r="A453" s="23">
        <v>4.5199999999999996</v>
      </c>
      <c r="B453" s="23">
        <v>1.6198238005854</v>
      </c>
      <c r="C453" s="23">
        <v>1.8503228462349199</v>
      </c>
      <c r="D453" s="23">
        <v>1.7698119649403701</v>
      </c>
    </row>
    <row r="454" spans="1:4" x14ac:dyDescent="0.35">
      <c r="A454" s="23">
        <v>4.53</v>
      </c>
      <c r="B454" s="23">
        <v>2.2552714421386999</v>
      </c>
      <c r="C454" s="23">
        <v>2.2826939080368001</v>
      </c>
      <c r="D454" s="23">
        <v>1.7168682361818299</v>
      </c>
    </row>
    <row r="455" spans="1:4" x14ac:dyDescent="0.35">
      <c r="A455" s="23">
        <v>4.54</v>
      </c>
      <c r="B455" s="23">
        <v>2.5807377337983</v>
      </c>
      <c r="C455" s="23">
        <v>2.3021016049182998</v>
      </c>
      <c r="D455" s="23">
        <v>1.6360960504233</v>
      </c>
    </row>
    <row r="456" spans="1:4" x14ac:dyDescent="0.35">
      <c r="A456" s="23">
        <v>4.55</v>
      </c>
      <c r="B456" s="23">
        <v>2.0888715224269001</v>
      </c>
      <c r="C456" s="23">
        <v>2.2046900501953801</v>
      </c>
      <c r="D456" s="23">
        <v>1.5229061019746899</v>
      </c>
    </row>
    <row r="457" spans="1:4" x14ac:dyDescent="0.35">
      <c r="A457" s="23">
        <v>4.5599999999999996</v>
      </c>
      <c r="B457" s="23">
        <v>1.5490136099465499</v>
      </c>
      <c r="C457" s="23">
        <v>1.4926701100569699</v>
      </c>
      <c r="D457" s="23">
        <v>1.3968453594874499</v>
      </c>
    </row>
    <row r="458" spans="1:4" x14ac:dyDescent="0.35">
      <c r="A458" s="23">
        <v>4.57</v>
      </c>
      <c r="B458" s="23">
        <v>0.62125987302680097</v>
      </c>
      <c r="C458" s="23">
        <v>0.60904430055472103</v>
      </c>
      <c r="D458" s="23">
        <v>1.2723458738255899</v>
      </c>
    </row>
    <row r="459" spans="1:4" x14ac:dyDescent="0.35">
      <c r="A459" s="23">
        <v>4.58</v>
      </c>
      <c r="B459" s="23">
        <v>0.60745459838725002</v>
      </c>
      <c r="C459" s="23">
        <v>0.68627806012478798</v>
      </c>
      <c r="D459" s="23">
        <v>1.1678782009203199</v>
      </c>
    </row>
    <row r="460" spans="1:4" x14ac:dyDescent="0.35">
      <c r="A460" s="23">
        <v>4.59</v>
      </c>
      <c r="B460" s="23">
        <v>1.12681623468355</v>
      </c>
      <c r="C460" s="23">
        <v>1.0368005805172</v>
      </c>
      <c r="D460" s="23">
        <v>1.07881202868894</v>
      </c>
    </row>
    <row r="461" spans="1:4" x14ac:dyDescent="0.35">
      <c r="A461" s="23">
        <v>4.5999999999999996</v>
      </c>
      <c r="B461" s="23">
        <v>0.94850949079775104</v>
      </c>
      <c r="C461" s="23">
        <v>0.90261836805816698</v>
      </c>
      <c r="D461" s="23">
        <v>0.99959959440363499</v>
      </c>
    </row>
    <row r="462" spans="1:4" x14ac:dyDescent="0.35">
      <c r="A462" s="23">
        <v>4.6100000000000003</v>
      </c>
      <c r="B462" s="23">
        <v>0.61873306030045006</v>
      </c>
      <c r="C462" s="23">
        <v>0.68362616604439796</v>
      </c>
      <c r="D462" s="23">
        <v>0.92985697937342804</v>
      </c>
    </row>
    <row r="463" spans="1:4" x14ac:dyDescent="0.35">
      <c r="A463" s="23">
        <v>4.62</v>
      </c>
      <c r="B463" s="23">
        <v>0.38888609667359803</v>
      </c>
      <c r="C463" s="23">
        <v>0.57225426608549401</v>
      </c>
      <c r="D463" s="23">
        <v>0.86429860729393404</v>
      </c>
    </row>
    <row r="464" spans="1:4" x14ac:dyDescent="0.35">
      <c r="A464" s="23">
        <v>4.63</v>
      </c>
      <c r="B464" s="23">
        <v>0.60212163053550005</v>
      </c>
      <c r="C464" s="23">
        <v>0.503941995834712</v>
      </c>
      <c r="D464" s="23">
        <v>0.81073613432327096</v>
      </c>
    </row>
    <row r="465" spans="1:4" x14ac:dyDescent="0.35">
      <c r="A465" s="23">
        <v>4.6399999999999997</v>
      </c>
      <c r="B465" s="23">
        <v>0.60036895842710103</v>
      </c>
      <c r="C465" s="23">
        <v>0.58051583458970701</v>
      </c>
      <c r="D465" s="23">
        <v>0.77119380453564101</v>
      </c>
    </row>
    <row r="466" spans="1:4" x14ac:dyDescent="0.35">
      <c r="A466" s="23">
        <v>4.6500000000000004</v>
      </c>
      <c r="B466" s="23">
        <v>0.63898360594010095</v>
      </c>
      <c r="C466" s="23">
        <v>0.714456650154631</v>
      </c>
      <c r="D466" s="23">
        <v>0.74861681087270504</v>
      </c>
    </row>
    <row r="467" spans="1:4" x14ac:dyDescent="0.35">
      <c r="A467" s="23">
        <v>4.66</v>
      </c>
      <c r="B467" s="23">
        <v>0.76606900085925</v>
      </c>
      <c r="C467" s="23">
        <v>0.84207994549915999</v>
      </c>
      <c r="D467" s="23">
        <v>0.73527652860619097</v>
      </c>
    </row>
    <row r="468" spans="1:4" x14ac:dyDescent="0.35">
      <c r="A468" s="23">
        <v>4.67</v>
      </c>
      <c r="B468" s="23">
        <v>1.0666446808771499</v>
      </c>
      <c r="C468" s="23">
        <v>0.93661265529075599</v>
      </c>
      <c r="D468" s="23">
        <v>0.72056896170305396</v>
      </c>
    </row>
    <row r="469" spans="1:4" x14ac:dyDescent="0.35">
      <c r="A469" s="23">
        <v>4.68</v>
      </c>
      <c r="B469" s="23">
        <v>1.1443164336586999</v>
      </c>
      <c r="C469" s="23">
        <v>1.0521563436382699</v>
      </c>
      <c r="D469" s="23">
        <v>0.69286624369434702</v>
      </c>
    </row>
    <row r="470" spans="1:4" x14ac:dyDescent="0.35">
      <c r="A470" s="23">
        <v>4.6900000000000004</v>
      </c>
      <c r="B470" s="23">
        <v>1.2533222807774</v>
      </c>
      <c r="C470" s="23">
        <v>1.14748710638764</v>
      </c>
      <c r="D470" s="23">
        <v>0.65066088341336004</v>
      </c>
    </row>
    <row r="471" spans="1:4" x14ac:dyDescent="0.35">
      <c r="A471" s="23">
        <v>4.7</v>
      </c>
      <c r="B471" s="23">
        <v>0.90442673780810201</v>
      </c>
      <c r="C471" s="23">
        <v>0.82692267841492295</v>
      </c>
      <c r="D471" s="23">
        <v>0.59399956581743496</v>
      </c>
    </row>
    <row r="472" spans="1:4" x14ac:dyDescent="0.35">
      <c r="A472" s="23">
        <v>4.71</v>
      </c>
      <c r="B472" s="23">
        <v>9.5514732585296996E-2</v>
      </c>
      <c r="C472" s="23">
        <v>0.38558346085034101</v>
      </c>
      <c r="D472" s="23">
        <v>0.52849136309372502</v>
      </c>
    </row>
    <row r="473" spans="1:4" x14ac:dyDescent="0.35">
      <c r="A473" s="23">
        <v>4.72</v>
      </c>
      <c r="B473" s="23">
        <v>0.357538303645001</v>
      </c>
      <c r="C473" s="23">
        <v>0.317047993630519</v>
      </c>
      <c r="D473" s="23">
        <v>0.46658929146635802</v>
      </c>
    </row>
    <row r="474" spans="1:4" x14ac:dyDescent="0.35">
      <c r="A474" s="23">
        <v>4.7300000000000004</v>
      </c>
      <c r="B474" s="23">
        <v>0.35098613723550198</v>
      </c>
      <c r="C474" s="23">
        <v>0.352231268526006</v>
      </c>
      <c r="D474" s="23">
        <v>0.39980771448573899</v>
      </c>
    </row>
    <row r="475" spans="1:4" x14ac:dyDescent="0.35">
      <c r="A475" s="23">
        <v>4.74</v>
      </c>
      <c r="B475" s="23">
        <v>0.31653379552534799</v>
      </c>
      <c r="C475" s="23">
        <v>0.26273605184416399</v>
      </c>
      <c r="D475" s="23">
        <v>0.33187810569057402</v>
      </c>
    </row>
    <row r="476" spans="1:4" x14ac:dyDescent="0.35">
      <c r="A476" s="23">
        <v>4.75</v>
      </c>
      <c r="B476" s="23">
        <v>0.112766829095499</v>
      </c>
      <c r="C476" s="23">
        <v>0.15888672172816901</v>
      </c>
      <c r="D476" s="23">
        <v>0.26326956487679398</v>
      </c>
    </row>
    <row r="477" spans="1:4" x14ac:dyDescent="0.35">
      <c r="A477" s="23">
        <v>4.76</v>
      </c>
      <c r="B477" s="23">
        <v>-0.153604071890349</v>
      </c>
      <c r="C477" s="23">
        <v>0.11161730812896201</v>
      </c>
      <c r="D477" s="23">
        <v>0.198394279824121</v>
      </c>
    </row>
    <row r="478" spans="1:4" x14ac:dyDescent="0.35">
      <c r="A478" s="23">
        <v>4.7699999999999996</v>
      </c>
      <c r="B478" s="23">
        <v>0.21251437817050001</v>
      </c>
      <c r="C478" s="23">
        <v>8.3881923205170794E-2</v>
      </c>
      <c r="D478" s="23">
        <v>0.143608426610836</v>
      </c>
    </row>
    <row r="479" spans="1:4" x14ac:dyDescent="0.35">
      <c r="A479" s="23">
        <v>4.78</v>
      </c>
      <c r="B479" s="23">
        <v>0.23091404170219901</v>
      </c>
      <c r="C479" s="23">
        <v>5.0603704948094699E-2</v>
      </c>
      <c r="D479" s="23">
        <v>9.4115427012037997E-2</v>
      </c>
    </row>
    <row r="480" spans="1:4" x14ac:dyDescent="0.35">
      <c r="A480" s="23">
        <v>4.79</v>
      </c>
      <c r="B480" s="23">
        <v>-6.5767404622597794E-2</v>
      </c>
      <c r="C480" s="23">
        <v>2.25502476225291E-2</v>
      </c>
      <c r="D480" s="23">
        <v>5.1699909429417601E-2</v>
      </c>
    </row>
    <row r="481" spans="1:4" x14ac:dyDescent="0.35">
      <c r="A481" s="23">
        <v>4.8</v>
      </c>
      <c r="B481" s="23">
        <v>-2.4344527960000299E-2</v>
      </c>
      <c r="C481" s="23">
        <v>5.4200002953347804E-3</v>
      </c>
      <c r="D481" s="23">
        <v>2.4767165825051601E-2</v>
      </c>
    </row>
    <row r="482" spans="1:4" x14ac:dyDescent="0.35">
      <c r="A482" s="23">
        <v>4.8099999999999996</v>
      </c>
      <c r="B482" s="23">
        <v>-6.7090485495651095E-2</v>
      </c>
      <c r="C482" s="23">
        <v>-5.8250565435902599E-3</v>
      </c>
      <c r="D482" s="23">
        <v>9.4998164838225908E-3</v>
      </c>
    </row>
    <row r="483" spans="1:4" x14ac:dyDescent="0.35">
      <c r="A483" s="23">
        <v>4.82</v>
      </c>
      <c r="B483" s="23">
        <v>-0.16176002470879799</v>
      </c>
      <c r="C483" s="23">
        <v>-1.0344137543788901E-2</v>
      </c>
      <c r="D483" s="23">
        <v>-3.0845666751218902E-3</v>
      </c>
    </row>
    <row r="484" spans="1:4" x14ac:dyDescent="0.35">
      <c r="A484" s="23">
        <v>4.83</v>
      </c>
      <c r="B484" s="23">
        <v>-1.49525375190009E-2</v>
      </c>
      <c r="C484" s="23">
        <v>-1.22932741575798E-2</v>
      </c>
      <c r="D484" s="23">
        <v>-1.0575448727665899E-2</v>
      </c>
    </row>
    <row r="485" spans="1:4" x14ac:dyDescent="0.35">
      <c r="A485" s="23">
        <v>4.84</v>
      </c>
      <c r="B485" s="23">
        <v>-3.5194569237901902E-2</v>
      </c>
      <c r="C485" s="23">
        <v>-1.8526508590084399E-2</v>
      </c>
      <c r="D485" s="23">
        <v>-1.65299092951449E-2</v>
      </c>
    </row>
    <row r="486" spans="1:4" x14ac:dyDescent="0.35">
      <c r="A486" s="23">
        <v>4.8499999999999996</v>
      </c>
      <c r="B486" s="23">
        <v>-4.0124371638498198E-2</v>
      </c>
      <c r="C486" s="23">
        <v>-2.30662432470389E-2</v>
      </c>
      <c r="D486" s="23">
        <v>-1.9350153893621401E-2</v>
      </c>
    </row>
    <row r="487" spans="1:4" x14ac:dyDescent="0.35">
      <c r="A487" s="23">
        <v>4.8600000000000003</v>
      </c>
      <c r="B487" s="23">
        <v>-6.4333960701098702E-2</v>
      </c>
      <c r="C487" s="23">
        <v>-4.16377321606285E-2</v>
      </c>
      <c r="D487" s="23">
        <v>-2.0224155421589399E-2</v>
      </c>
    </row>
    <row r="488" spans="1:4" x14ac:dyDescent="0.35">
      <c r="A488" s="23">
        <v>4.87</v>
      </c>
      <c r="B488" s="23">
        <v>-0.11233056308745</v>
      </c>
      <c r="C488" s="23">
        <v>-6.5404722248073796E-2</v>
      </c>
      <c r="D488" s="23">
        <v>-2.3277479470801998E-2</v>
      </c>
    </row>
    <row r="489" spans="1:4" x14ac:dyDescent="0.35">
      <c r="A489" s="23">
        <v>4.88</v>
      </c>
      <c r="B489" s="23">
        <v>2.5259851363450998E-2</v>
      </c>
      <c r="C489" s="23">
        <v>-3.9396655327076098E-2</v>
      </c>
      <c r="D489" s="23">
        <v>-2.4181118830897502E-2</v>
      </c>
    </row>
    <row r="490" spans="1:4" x14ac:dyDescent="0.35">
      <c r="A490" s="23">
        <v>4.8899999999999997</v>
      </c>
      <c r="B490" s="23">
        <v>0.163420307802848</v>
      </c>
      <c r="C490" s="23">
        <v>-1.09196833760035E-3</v>
      </c>
      <c r="D490" s="23">
        <v>-2.3506516732572001E-2</v>
      </c>
    </row>
    <row r="491" spans="1:4" x14ac:dyDescent="0.35">
      <c r="A491" s="23">
        <v>4.9000000000000004</v>
      </c>
      <c r="B491" s="23">
        <v>0.21342363258559899</v>
      </c>
      <c r="C491" s="23">
        <v>-3.1233180850374302E-2</v>
      </c>
      <c r="D491" s="23">
        <v>-2.89031852702375E-2</v>
      </c>
    </row>
    <row r="492" spans="1:4" x14ac:dyDescent="0.35">
      <c r="A492" s="23">
        <v>4.91</v>
      </c>
      <c r="B492" s="23">
        <v>3.8600914651851802E-2</v>
      </c>
      <c r="C492" s="23">
        <v>-7.9300729742424594E-2</v>
      </c>
      <c r="D492" s="23">
        <v>-4.2152626476928003E-2</v>
      </c>
    </row>
    <row r="493" spans="1:4" x14ac:dyDescent="0.35">
      <c r="A493" s="23">
        <v>4.92</v>
      </c>
      <c r="B493" s="23">
        <v>-0.17170824242255001</v>
      </c>
      <c r="C493" s="23">
        <v>-8.66771755639274E-2</v>
      </c>
      <c r="D493" s="23">
        <v>-5.6696957250136501E-2</v>
      </c>
    </row>
    <row r="494" spans="1:4" x14ac:dyDescent="0.35">
      <c r="A494" s="23">
        <v>4.93</v>
      </c>
      <c r="B494" s="23">
        <v>-0.22724906376700099</v>
      </c>
      <c r="C494" s="23">
        <v>-8.40029009164667E-2</v>
      </c>
      <c r="D494" s="23">
        <v>-6.8520480350026503E-2</v>
      </c>
    </row>
    <row r="495" spans="1:4" x14ac:dyDescent="0.35">
      <c r="A495" s="23">
        <v>4.9400000000000004</v>
      </c>
      <c r="B495" s="23">
        <v>-7.3501337100900302E-2</v>
      </c>
      <c r="C495" s="23">
        <v>-8.7322810566598297E-2</v>
      </c>
      <c r="D495" s="23">
        <v>-7.5724942850086005E-2</v>
      </c>
    </row>
    <row r="496" spans="1:4" x14ac:dyDescent="0.35">
      <c r="A496" s="23">
        <v>4.95</v>
      </c>
      <c r="B496" s="23">
        <v>1.60873467834932E-3</v>
      </c>
      <c r="C496" s="23">
        <v>-9.0967525084764203E-2</v>
      </c>
      <c r="D496" s="23">
        <v>-8.3379987353175394E-2</v>
      </c>
    </row>
    <row r="497" spans="1:4" x14ac:dyDescent="0.35">
      <c r="A497" s="23">
        <v>4.96</v>
      </c>
      <c r="B497" s="23">
        <v>-0.19299610163629999</v>
      </c>
      <c r="C497" s="23">
        <v>-9.8596756483883705E-2</v>
      </c>
      <c r="D497" s="23">
        <v>-9.2751497241455899E-2</v>
      </c>
    </row>
    <row r="498" spans="1:4" x14ac:dyDescent="0.35">
      <c r="A498" s="23">
        <v>4.97</v>
      </c>
      <c r="B498" s="23">
        <v>-0.22220703543369799</v>
      </c>
      <c r="C498" s="23">
        <v>-0.106067363754135</v>
      </c>
      <c r="D498" s="23">
        <v>-9.7164357384483396E-2</v>
      </c>
    </row>
    <row r="499" spans="1:4" x14ac:dyDescent="0.35">
      <c r="A499" s="23">
        <v>4.9800000000000004</v>
      </c>
      <c r="B499" s="23">
        <v>-2.2570193133198298E-2</v>
      </c>
      <c r="C499" s="23">
        <v>-0.115394677812603</v>
      </c>
      <c r="D499" s="23">
        <v>-9.7111618924108398E-2</v>
      </c>
    </row>
    <row r="500" spans="1:4" x14ac:dyDescent="0.35">
      <c r="A500" s="23">
        <v>4.99</v>
      </c>
      <c r="B500" s="23">
        <v>-0.21451904337079999</v>
      </c>
      <c r="C500" s="23">
        <v>-0.122782649978874</v>
      </c>
      <c r="D500" s="23">
        <v>-9.6128623920447895E-2</v>
      </c>
    </row>
    <row r="501" spans="1:4" x14ac:dyDescent="0.35">
      <c r="A501" s="23">
        <v>5</v>
      </c>
      <c r="B501" s="23">
        <v>-0.33408547377129999</v>
      </c>
      <c r="C501" s="23">
        <v>-0.116043218151466</v>
      </c>
      <c r="D501" s="23">
        <v>-8.8969507178312895E-2</v>
      </c>
    </row>
    <row r="502" spans="1:4" x14ac:dyDescent="0.35">
      <c r="A502" s="23">
        <v>5.01</v>
      </c>
      <c r="B502" s="23">
        <v>1.4803358147549499E-2</v>
      </c>
      <c r="C502" s="23">
        <v>-0.10307823488518</v>
      </c>
      <c r="D502" s="23">
        <v>-7.3792129191765504E-2</v>
      </c>
    </row>
    <row r="503" spans="1:4" x14ac:dyDescent="0.35">
      <c r="A503" s="23">
        <v>5.0199999999999996</v>
      </c>
      <c r="B503" s="23">
        <v>9.0424307195547698E-2</v>
      </c>
      <c r="C503" s="23">
        <v>-8.8445963065727495E-2</v>
      </c>
      <c r="D503" s="23">
        <v>-5.9049321922371098E-2</v>
      </c>
    </row>
    <row r="504" spans="1:4" x14ac:dyDescent="0.35">
      <c r="A504" s="23">
        <v>5.03</v>
      </c>
      <c r="B504" s="23">
        <v>2.2360469968049301E-2</v>
      </c>
      <c r="C504" s="23">
        <v>-7.1709914354428195E-2</v>
      </c>
      <c r="D504" s="23">
        <v>-4.6770475622813598E-2</v>
      </c>
    </row>
    <row r="505" spans="1:4" x14ac:dyDescent="0.35">
      <c r="A505" s="23">
        <v>5.04</v>
      </c>
      <c r="B505" s="23">
        <v>-0.15686630526689899</v>
      </c>
      <c r="C505" s="23">
        <v>-5.5501003008790302E-2</v>
      </c>
      <c r="D505" s="23">
        <v>-3.5864368887117602E-2</v>
      </c>
    </row>
    <row r="506" spans="1:4" x14ac:dyDescent="0.35">
      <c r="A506" s="23">
        <v>5.05</v>
      </c>
      <c r="B506" s="23">
        <v>-0.128304697523902</v>
      </c>
      <c r="C506" s="23">
        <v>-3.9643838496211302E-2</v>
      </c>
      <c r="D506" s="23">
        <v>-2.2350209268302099E-2</v>
      </c>
    </row>
    <row r="507" spans="1:4" x14ac:dyDescent="0.35">
      <c r="A507" s="23">
        <v>5.0599999999999996</v>
      </c>
      <c r="B507" s="23">
        <v>0.17420673195379899</v>
      </c>
      <c r="C507" s="23">
        <v>-2.20017395097322E-2</v>
      </c>
      <c r="D507" s="23">
        <v>-7.4257274839521197E-3</v>
      </c>
    </row>
    <row r="508" spans="1:4" x14ac:dyDescent="0.35">
      <c r="A508" s="23">
        <v>5.07</v>
      </c>
      <c r="B508" s="23">
        <v>0.114476352560303</v>
      </c>
      <c r="C508" s="23">
        <v>-4.9917831836075299E-3</v>
      </c>
      <c r="D508" s="23">
        <v>2.49050323252841E-3</v>
      </c>
    </row>
    <row r="509" spans="1:4" x14ac:dyDescent="0.35">
      <c r="A509" s="23">
        <v>5.08</v>
      </c>
      <c r="B509" s="23">
        <v>2.2625416698701901E-2</v>
      </c>
      <c r="C509" s="23">
        <v>5.7243275596735302E-3</v>
      </c>
      <c r="D509" s="23">
        <v>1.0233761622741901E-2</v>
      </c>
    </row>
    <row r="510" spans="1:4" x14ac:dyDescent="0.35">
      <c r="A510" s="23">
        <v>5.09</v>
      </c>
      <c r="B510" s="23">
        <v>2.51537793030003E-2</v>
      </c>
      <c r="C510" s="23">
        <v>1.3656756159763399E-2</v>
      </c>
      <c r="D510" s="23">
        <v>1.8440238988170401E-2</v>
      </c>
    </row>
    <row r="511" spans="1:4" x14ac:dyDescent="0.35">
      <c r="A511" s="23">
        <v>5.0999999999999996</v>
      </c>
      <c r="B511" s="23">
        <v>-7.9768455686952705E-2</v>
      </c>
      <c r="C511" s="23">
        <v>2.02799321311069E-2</v>
      </c>
      <c r="D511" s="23">
        <v>2.4133287555405399E-2</v>
      </c>
    </row>
    <row r="512" spans="1:4" x14ac:dyDescent="0.35">
      <c r="A512" s="23">
        <v>5.1100000000000003</v>
      </c>
      <c r="B512" s="23">
        <v>-5.2451270072051401E-2</v>
      </c>
      <c r="C512" s="23">
        <v>2.55820042263687E-2</v>
      </c>
      <c r="D512" s="23">
        <v>2.8474575357780401E-2</v>
      </c>
    </row>
    <row r="513" spans="1:4" x14ac:dyDescent="0.35">
      <c r="A513" s="23">
        <v>5.12</v>
      </c>
      <c r="B513" s="23">
        <v>0.106160759829951</v>
      </c>
      <c r="C513" s="23">
        <v>3.1786027669514903E-2</v>
      </c>
      <c r="D513" s="23">
        <v>3.4882768774205E-2</v>
      </c>
    </row>
    <row r="514" spans="1:4" x14ac:dyDescent="0.35">
      <c r="A514" s="23">
        <v>5.13</v>
      </c>
      <c r="B514" s="23">
        <v>0.13469604731695001</v>
      </c>
      <c r="C514" s="23">
        <v>3.7768341865450201E-2</v>
      </c>
      <c r="D514" s="23">
        <v>4.0832189898594502E-2</v>
      </c>
    </row>
    <row r="515" spans="1:4" x14ac:dyDescent="0.35">
      <c r="A515" s="23">
        <v>5.14</v>
      </c>
      <c r="B515" s="23">
        <v>2.0574014879048998E-2</v>
      </c>
      <c r="C515" s="23">
        <v>4.16317030087512E-2</v>
      </c>
      <c r="D515" s="23">
        <v>4.3889396118961498E-2</v>
      </c>
    </row>
    <row r="516" spans="1:4" x14ac:dyDescent="0.35">
      <c r="A516" s="23">
        <v>5.15</v>
      </c>
      <c r="B516" s="23">
        <v>-0.117185913172701</v>
      </c>
      <c r="C516" s="23">
        <v>4.4672293562647798E-2</v>
      </c>
      <c r="D516" s="23">
        <v>4.3041610980084098E-2</v>
      </c>
    </row>
    <row r="517" spans="1:4" x14ac:dyDescent="0.35">
      <c r="A517" s="23">
        <v>5.16</v>
      </c>
      <c r="B517" s="23">
        <v>4.0584458756953302E-2</v>
      </c>
      <c r="C517" s="23">
        <v>4.8596774342860201E-2</v>
      </c>
      <c r="D517" s="23">
        <v>4.2269500413237099E-2</v>
      </c>
    </row>
    <row r="518" spans="1:4" x14ac:dyDescent="0.35">
      <c r="A518" s="23">
        <v>5.17</v>
      </c>
      <c r="B518" s="23">
        <v>0.23386250792760099</v>
      </c>
      <c r="C518" s="23">
        <v>5.1356298283478201E-2</v>
      </c>
      <c r="D518" s="23">
        <v>4.2931302256121601E-2</v>
      </c>
    </row>
    <row r="519" spans="1:4" x14ac:dyDescent="0.35">
      <c r="A519" s="23">
        <v>5.18</v>
      </c>
      <c r="B519" s="23">
        <v>0.1141429240521</v>
      </c>
      <c r="C519" s="23">
        <v>5.6401256558970901E-2</v>
      </c>
      <c r="D519" s="23">
        <v>3.9361054975456999E-2</v>
      </c>
    </row>
    <row r="520" spans="1:4" x14ac:dyDescent="0.35">
      <c r="A520" s="23">
        <v>5.19</v>
      </c>
      <c r="B520" s="23">
        <v>1.34837221574493E-2</v>
      </c>
      <c r="C520" s="23">
        <v>5.9973821251235501E-2</v>
      </c>
      <c r="D520" s="23">
        <v>3.47273054720015E-2</v>
      </c>
    </row>
    <row r="521" spans="1:4" x14ac:dyDescent="0.35">
      <c r="A521" s="23">
        <v>5.2</v>
      </c>
      <c r="B521" s="23">
        <v>3.9372485911396603E-2</v>
      </c>
      <c r="C521" s="23">
        <v>5.2135304709820002E-2</v>
      </c>
      <c r="D521" s="23">
        <v>3.0933855960936001E-2</v>
      </c>
    </row>
    <row r="522" spans="1:4" x14ac:dyDescent="0.35">
      <c r="A522" s="23">
        <v>5.21</v>
      </c>
      <c r="B522" s="23">
        <v>8.6984663113302205E-2</v>
      </c>
      <c r="C522" s="23">
        <v>4.1022415162104801E-2</v>
      </c>
      <c r="D522" s="23">
        <v>2.5767699744560599E-2</v>
      </c>
    </row>
    <row r="523" spans="1:4" x14ac:dyDescent="0.35">
      <c r="A523" s="23">
        <v>5.22</v>
      </c>
      <c r="B523" s="23">
        <v>7.6019983260852797E-2</v>
      </c>
      <c r="C523" s="23">
        <v>2.4796065946898999E-2</v>
      </c>
      <c r="D523" s="23">
        <v>1.9623165637023099E-2</v>
      </c>
    </row>
    <row r="524" spans="1:4" x14ac:dyDescent="0.35">
      <c r="A524" s="23">
        <v>5.23</v>
      </c>
      <c r="B524" s="23">
        <v>-4.2189865736400399E-2</v>
      </c>
      <c r="C524" s="23">
        <v>8.6854489256589801E-3</v>
      </c>
      <c r="D524" s="23">
        <v>1.3175743887535001E-2</v>
      </c>
    </row>
    <row r="525" spans="1:4" x14ac:dyDescent="0.35">
      <c r="A525" s="23">
        <v>5.24</v>
      </c>
      <c r="B525" s="23">
        <v>-0.19248480089945</v>
      </c>
      <c r="C525" s="23">
        <v>9.0305407600152401E-3</v>
      </c>
      <c r="D525" s="23">
        <v>7.8386563252719893E-3</v>
      </c>
    </row>
    <row r="526" spans="1:4" x14ac:dyDescent="0.35">
      <c r="A526" s="23">
        <v>5.25</v>
      </c>
      <c r="B526" s="23">
        <v>-9.8499671618451898E-2</v>
      </c>
      <c r="C526" s="23">
        <v>1.4245575539289301E-2</v>
      </c>
      <c r="D526" s="23">
        <v>5.2557625014369299E-3</v>
      </c>
    </row>
    <row r="527" spans="1:4" x14ac:dyDescent="0.35">
      <c r="A527" s="23">
        <v>5.26</v>
      </c>
      <c r="B527" s="23">
        <v>5.0353426533249E-2</v>
      </c>
      <c r="C527" s="23">
        <v>2.4471336751108599E-2</v>
      </c>
      <c r="D527" s="23">
        <v>3.1668955822873801E-3</v>
      </c>
    </row>
    <row r="528" spans="1:4" x14ac:dyDescent="0.35">
      <c r="A528" s="23">
        <v>5.27</v>
      </c>
      <c r="B528" s="23">
        <v>-6.9956249059998796E-2</v>
      </c>
      <c r="C528" s="23">
        <v>3.5086231201399601E-2</v>
      </c>
      <c r="D528" s="23">
        <v>2.9768085184519E-3</v>
      </c>
    </row>
    <row r="529" spans="1:4" x14ac:dyDescent="0.35">
      <c r="A529" s="23">
        <v>5.28</v>
      </c>
      <c r="B529" s="23">
        <v>9.9310209126400706E-2</v>
      </c>
      <c r="C529" s="23">
        <v>2.8537375922873899E-2</v>
      </c>
      <c r="D529" s="23">
        <v>7.5322570750073897E-3</v>
      </c>
    </row>
    <row r="530" spans="1:4" x14ac:dyDescent="0.35">
      <c r="A530" s="23">
        <v>5.29</v>
      </c>
      <c r="B530" s="23">
        <v>8.5843664250898399E-2</v>
      </c>
      <c r="C530" s="23">
        <v>1.7150218697731701E-2</v>
      </c>
      <c r="D530" s="23">
        <v>8.5600990147083802E-3</v>
      </c>
    </row>
    <row r="531" spans="1:4" x14ac:dyDescent="0.35">
      <c r="A531" s="23">
        <v>5.3</v>
      </c>
      <c r="B531" s="23">
        <v>2.1242756978750801E-2</v>
      </c>
      <c r="C531" s="23">
        <v>2.9755162377820199E-3</v>
      </c>
      <c r="D531" s="23">
        <v>1.03765955773779E-2</v>
      </c>
    </row>
    <row r="532" spans="1:4" x14ac:dyDescent="0.35">
      <c r="A532" s="23">
        <v>5.31</v>
      </c>
      <c r="B532" s="23">
        <v>0.12858280718244999</v>
      </c>
      <c r="C532" s="23">
        <v>-1.2068403645008399E-2</v>
      </c>
      <c r="D532" s="23">
        <v>1.4402195914193399E-2</v>
      </c>
    </row>
    <row r="533" spans="1:4" x14ac:dyDescent="0.35">
      <c r="A533" s="23">
        <v>5.32</v>
      </c>
      <c r="B533" s="23">
        <v>1.5590442496698401E-2</v>
      </c>
      <c r="C533" s="23">
        <v>-8.5488686628757693E-3</v>
      </c>
      <c r="D533" s="23">
        <v>1.5513427780333801E-2</v>
      </c>
    </row>
    <row r="534" spans="1:4" x14ac:dyDescent="0.35">
      <c r="A534" s="23">
        <v>5.33</v>
      </c>
      <c r="B534" s="23">
        <v>-0.108042360067248</v>
      </c>
      <c r="C534" s="23">
        <v>3.3124364364287701E-3</v>
      </c>
      <c r="D534" s="23">
        <v>1.41987204583259E-2</v>
      </c>
    </row>
    <row r="535" spans="1:4" x14ac:dyDescent="0.35">
      <c r="A535" s="23">
        <v>5.34</v>
      </c>
      <c r="B535" s="23">
        <v>-0.130124242835151</v>
      </c>
      <c r="C535" s="23">
        <v>-4.7951535578844504E-3</v>
      </c>
      <c r="D535" s="23">
        <v>8.5740366384898792E-3</v>
      </c>
    </row>
    <row r="536" spans="1:4" x14ac:dyDescent="0.35">
      <c r="A536" s="23">
        <v>5.35</v>
      </c>
      <c r="B536" s="23">
        <v>-3.04107395956521E-2</v>
      </c>
      <c r="C536" s="23">
        <v>-2.1612696748419501E-2</v>
      </c>
      <c r="D536" s="23">
        <v>-3.4152940444540699E-3</v>
      </c>
    </row>
    <row r="537" spans="1:4" x14ac:dyDescent="0.35">
      <c r="A537" s="23">
        <v>5.36</v>
      </c>
      <c r="B537" s="23">
        <v>0.25000037984095203</v>
      </c>
      <c r="C537" s="23">
        <v>1.35816939766425E-2</v>
      </c>
      <c r="D537" s="23">
        <v>-2.4198309281756501E-2</v>
      </c>
    </row>
    <row r="538" spans="1:4" x14ac:dyDescent="0.35">
      <c r="A538" s="23">
        <v>5.37</v>
      </c>
      <c r="B538" s="23">
        <v>0.1007785559915</v>
      </c>
      <c r="C538" s="23">
        <v>8.0979611162485796E-2</v>
      </c>
      <c r="D538" s="23">
        <v>-5.7743086373313997E-2</v>
      </c>
    </row>
    <row r="539" spans="1:4" x14ac:dyDescent="0.35">
      <c r="A539" s="23">
        <v>5.38</v>
      </c>
      <c r="B539" s="23">
        <v>-0.26828316748475001</v>
      </c>
      <c r="C539" s="23">
        <v>1.6384778056995901E-3</v>
      </c>
      <c r="D539" s="23">
        <v>-0.101488067766102</v>
      </c>
    </row>
    <row r="540" spans="1:4" x14ac:dyDescent="0.35">
      <c r="A540" s="23">
        <v>5.39</v>
      </c>
      <c r="B540" s="23">
        <v>0.237069068641201</v>
      </c>
      <c r="C540" s="23">
        <v>0.151010911027433</v>
      </c>
      <c r="D540" s="23">
        <v>-0.14001176210694599</v>
      </c>
    </row>
    <row r="541" spans="1:4" x14ac:dyDescent="0.35">
      <c r="A541" s="23">
        <v>5.4</v>
      </c>
      <c r="B541" s="23">
        <v>0.22402340546069899</v>
      </c>
      <c r="C541" s="23">
        <v>9.7926568511770094E-3</v>
      </c>
      <c r="D541" s="23">
        <v>-0.188451564622759</v>
      </c>
    </row>
    <row r="542" spans="1:4" x14ac:dyDescent="0.35">
      <c r="A542" s="23">
        <v>5.41</v>
      </c>
      <c r="B542" s="23">
        <v>-0.121255895815899</v>
      </c>
      <c r="C542" s="23">
        <v>-0.17442047612797601</v>
      </c>
      <c r="D542" s="23">
        <v>-0.258654914698567</v>
      </c>
    </row>
    <row r="543" spans="1:4" x14ac:dyDescent="0.35">
      <c r="A543" s="23">
        <v>5.42</v>
      </c>
      <c r="B543" s="23">
        <v>-0.28743301708230001</v>
      </c>
      <c r="C543" s="23">
        <v>-0.38990635647967697</v>
      </c>
      <c r="D543" s="23">
        <v>-0.34311943483180701</v>
      </c>
    </row>
    <row r="544" spans="1:4" x14ac:dyDescent="0.35">
      <c r="A544" s="23">
        <v>5.43</v>
      </c>
      <c r="B544" s="23">
        <v>-0.60489250418089902</v>
      </c>
      <c r="C544" s="23">
        <v>-0.59159855925545202</v>
      </c>
      <c r="D544" s="23">
        <v>-0.44012811526901702</v>
      </c>
    </row>
    <row r="545" spans="1:4" x14ac:dyDescent="0.35">
      <c r="A545" s="23">
        <v>5.44</v>
      </c>
      <c r="B545" s="23">
        <v>-0.70422837108164804</v>
      </c>
      <c r="C545" s="23">
        <v>-0.68255848723146795</v>
      </c>
      <c r="D545" s="23">
        <v>-0.55603043786977602</v>
      </c>
    </row>
    <row r="546" spans="1:4" x14ac:dyDescent="0.35">
      <c r="A546" s="23">
        <v>5.45</v>
      </c>
      <c r="B546" s="23">
        <v>-0.84169026300870098</v>
      </c>
      <c r="C546" s="23">
        <v>-0.71134430848318597</v>
      </c>
      <c r="D546" s="23">
        <v>-0.69395618917938995</v>
      </c>
    </row>
    <row r="547" spans="1:4" x14ac:dyDescent="0.35">
      <c r="A547" s="23">
        <v>5.46</v>
      </c>
      <c r="B547" s="23">
        <v>-0.82652885227685202</v>
      </c>
      <c r="C547" s="23">
        <v>-0.60617691317413602</v>
      </c>
      <c r="D547" s="23">
        <v>-0.84381140402513499</v>
      </c>
    </row>
    <row r="548" spans="1:4" x14ac:dyDescent="0.35">
      <c r="A548" s="23">
        <v>5.47</v>
      </c>
      <c r="B548" s="23">
        <v>-0.74850706908005205</v>
      </c>
      <c r="C548" s="23">
        <v>-0.66468865221769402</v>
      </c>
      <c r="D548" s="23">
        <v>-1.0023149815953201</v>
      </c>
    </row>
    <row r="549" spans="1:4" x14ac:dyDescent="0.35">
      <c r="A549" s="23">
        <v>5.48</v>
      </c>
      <c r="B549" s="23">
        <v>-0.113747838901499</v>
      </c>
      <c r="C549" s="23">
        <v>-0.24138270253703001</v>
      </c>
      <c r="D549" s="23">
        <v>-1.17236796168504</v>
      </c>
    </row>
    <row r="550" spans="1:4" x14ac:dyDescent="0.35">
      <c r="A550" s="23">
        <v>5.49</v>
      </c>
      <c r="B550" s="23">
        <v>-0.60331634446539795</v>
      </c>
      <c r="C550" s="23">
        <v>-0.72280134970550802</v>
      </c>
      <c r="D550" s="23">
        <v>-1.3717307650519199</v>
      </c>
    </row>
    <row r="551" spans="1:4" x14ac:dyDescent="0.35">
      <c r="A551" s="23">
        <v>5.5</v>
      </c>
      <c r="B551" s="23">
        <v>-1.7495507020568499</v>
      </c>
      <c r="C551" s="23">
        <v>-1.7067829402503101</v>
      </c>
      <c r="D551" s="23">
        <v>-1.58655185789242</v>
      </c>
    </row>
    <row r="552" spans="1:4" x14ac:dyDescent="0.35">
      <c r="A552" s="23">
        <v>5.51</v>
      </c>
      <c r="B552" s="23">
        <v>-1.7972116045575</v>
      </c>
      <c r="C552" s="23">
        <v>-1.8886901802823099</v>
      </c>
      <c r="D552" s="23">
        <v>-1.7972116045575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4929-752C-4898-A0B1-C417DDBA15C4}">
  <dimension ref="A1:F552"/>
  <sheetViews>
    <sheetView tabSelected="1" zoomScale="70" zoomScaleNormal="70" workbookViewId="0">
      <selection activeCell="H10" sqref="H10"/>
    </sheetView>
  </sheetViews>
  <sheetFormatPr defaultRowHeight="14.5" x14ac:dyDescent="0.35"/>
  <cols>
    <col min="1" max="1" width="11.6328125" customWidth="1"/>
    <col min="2" max="2" width="13.6328125" customWidth="1"/>
    <col min="3" max="3" width="16.54296875" customWidth="1"/>
    <col min="4" max="4" width="18.36328125" customWidth="1"/>
    <col min="5" max="5" width="21.81640625" customWidth="1"/>
    <col min="6" max="6" width="17.453125" customWidth="1"/>
  </cols>
  <sheetData>
    <row r="1" spans="1:6" x14ac:dyDescent="0.35">
      <c r="A1" s="43" t="s">
        <v>87</v>
      </c>
      <c r="B1" s="43" t="s">
        <v>88</v>
      </c>
      <c r="C1" s="43" t="s">
        <v>89</v>
      </c>
      <c r="D1" s="43" t="s">
        <v>106</v>
      </c>
      <c r="E1" s="43" t="s">
        <v>107</v>
      </c>
      <c r="F1" s="43" t="s">
        <v>108</v>
      </c>
    </row>
    <row r="2" spans="1:6" x14ac:dyDescent="0.35">
      <c r="A2" s="23">
        <v>0.01</v>
      </c>
      <c r="B2" s="23">
        <v>19.133282850188401</v>
      </c>
      <c r="C2" s="23">
        <v>-0.14064952307879999</v>
      </c>
      <c r="D2" s="23">
        <v>0</v>
      </c>
      <c r="E2" s="23">
        <v>-0.357154133972166</v>
      </c>
      <c r="F2" s="23">
        <v>0.21650461089336601</v>
      </c>
    </row>
    <row r="3" spans="1:6" x14ac:dyDescent="0.35">
      <c r="A3" s="23">
        <v>0.02</v>
      </c>
      <c r="B3" s="23">
        <v>18.992633327109601</v>
      </c>
      <c r="C3" s="23">
        <v>5.1990110103600898E-2</v>
      </c>
      <c r="D3" s="23">
        <v>0.16479262286622501</v>
      </c>
      <c r="E3" s="23">
        <v>-0.35750080873197099</v>
      </c>
      <c r="F3" s="23">
        <v>0.244698295969347</v>
      </c>
    </row>
    <row r="4" spans="1:6" x14ac:dyDescent="0.35">
      <c r="A4" s="23">
        <v>0.03</v>
      </c>
      <c r="B4" s="23">
        <v>19.237263070395599</v>
      </c>
      <c r="C4" s="23">
        <v>7.2474667716850405E-2</v>
      </c>
      <c r="D4" s="23">
        <v>0.162264484773877</v>
      </c>
      <c r="E4" s="23">
        <v>-0.35666131440502202</v>
      </c>
      <c r="F4" s="23">
        <v>0.26687149734799498</v>
      </c>
    </row>
    <row r="5" spans="1:6" x14ac:dyDescent="0.35">
      <c r="A5" s="23">
        <v>0.04</v>
      </c>
      <c r="B5" s="23">
        <v>19.137582662543299</v>
      </c>
      <c r="C5" s="23">
        <v>-5.7656159620993498E-3</v>
      </c>
      <c r="D5" s="23">
        <v>6.3823380793218504E-2</v>
      </c>
      <c r="E5" s="23">
        <v>-0.35464403280014001</v>
      </c>
      <c r="F5" s="23">
        <v>0.28505503604482202</v>
      </c>
    </row>
    <row r="6" spans="1:6" x14ac:dyDescent="0.35">
      <c r="A6" s="23">
        <v>0.05</v>
      </c>
      <c r="B6" s="23">
        <v>19.2257318384714</v>
      </c>
      <c r="C6" s="23">
        <v>2.7717532431200499E-2</v>
      </c>
      <c r="D6" s="23">
        <v>7.9186855553635901E-2</v>
      </c>
      <c r="E6" s="23">
        <v>-0.35145759551094902</v>
      </c>
      <c r="F6" s="23">
        <v>0.299988272388514</v>
      </c>
    </row>
    <row r="7" spans="1:6" x14ac:dyDescent="0.35">
      <c r="A7" s="23">
        <v>0.06</v>
      </c>
      <c r="B7" s="23">
        <v>19.193017727405699</v>
      </c>
      <c r="C7" s="23">
        <v>3.63204440629872E-3</v>
      </c>
      <c r="D7" s="23">
        <v>4.0873999280393702E-2</v>
      </c>
      <c r="E7" s="23">
        <v>-0.34710893519766001</v>
      </c>
      <c r="F7" s="23">
        <v>0.30986698032356502</v>
      </c>
    </row>
    <row r="8" spans="1:6" x14ac:dyDescent="0.35">
      <c r="A8" s="23">
        <v>7.0000000000000007E-2</v>
      </c>
      <c r="B8" s="23">
        <v>19.232995927284001</v>
      </c>
      <c r="C8" s="23">
        <v>7.8367453349949698E-2</v>
      </c>
      <c r="D8" s="23">
        <v>0.10380866305132699</v>
      </c>
      <c r="E8" s="23">
        <v>-0.341602903191489</v>
      </c>
      <c r="F8" s="23">
        <v>0.31616169349011197</v>
      </c>
    </row>
    <row r="9" spans="1:6" x14ac:dyDescent="0.35">
      <c r="A9" s="23">
        <v>0.08</v>
      </c>
      <c r="B9" s="23">
        <v>19.349752634105599</v>
      </c>
      <c r="C9" s="23">
        <v>-1.0566895533099099E-2</v>
      </c>
      <c r="D9" s="23">
        <v>6.66091331822491E-3</v>
      </c>
      <c r="E9" s="23">
        <v>-0.33494157021737803</v>
      </c>
      <c r="F9" s="23">
        <v>0.317713761366054</v>
      </c>
    </row>
    <row r="10" spans="1:6" x14ac:dyDescent="0.35">
      <c r="A10" s="23">
        <v>0.09</v>
      </c>
      <c r="B10" s="23">
        <v>19.2118621362178</v>
      </c>
      <c r="C10" s="23">
        <v>-0.16863457127100101</v>
      </c>
      <c r="D10" s="23">
        <v>-0.156959825124633</v>
      </c>
      <c r="E10" s="23">
        <v>-0.327122388892778</v>
      </c>
      <c r="F10" s="23">
        <v>0.31544764274640902</v>
      </c>
    </row>
    <row r="11" spans="1:6" x14ac:dyDescent="0.35">
      <c r="A11" s="23">
        <v>0.1</v>
      </c>
      <c r="B11" s="23">
        <v>19.0124834915636</v>
      </c>
      <c r="C11" s="23">
        <v>-6.4930578245103699E-4</v>
      </c>
      <c r="D11" s="23">
        <v>6.2693780203690302E-3</v>
      </c>
      <c r="E11" s="23">
        <v>-0.31813848944503798</v>
      </c>
      <c r="F11" s="23">
        <v>0.31121980564221802</v>
      </c>
    </row>
    <row r="12" spans="1:6" x14ac:dyDescent="0.35">
      <c r="A12" s="23">
        <v>0.11</v>
      </c>
      <c r="B12" s="23">
        <v>19.210563524652901</v>
      </c>
      <c r="C12" s="23">
        <v>1.5229254201852199E-2</v>
      </c>
      <c r="D12" s="23">
        <v>2.0875983387984201E-2</v>
      </c>
      <c r="E12" s="23">
        <v>-0.30798109696104398</v>
      </c>
      <c r="F12" s="23">
        <v>0.30233436777491102</v>
      </c>
    </row>
    <row r="13" spans="1:6" x14ac:dyDescent="0.35">
      <c r="A13" s="23">
        <v>0.12</v>
      </c>
      <c r="B13" s="23">
        <v>19.042941999967301</v>
      </c>
      <c r="C13" s="23">
        <v>-9.8801500475449403E-2</v>
      </c>
      <c r="D13" s="23">
        <v>-9.3451680278935398E-2</v>
      </c>
      <c r="E13" s="23">
        <v>-0.296640773744063</v>
      </c>
      <c r="F13" s="23">
        <v>0.29129095354754803</v>
      </c>
    </row>
    <row r="14" spans="1:6" x14ac:dyDescent="0.35">
      <c r="A14" s="23">
        <v>0.13</v>
      </c>
      <c r="B14" s="23">
        <v>19.012960523701999</v>
      </c>
      <c r="C14" s="23">
        <v>-2.3573730068552099E-2</v>
      </c>
      <c r="D14" s="23">
        <v>-2.0423745616747601E-2</v>
      </c>
      <c r="E14" s="23">
        <v>-0.28410837020715202</v>
      </c>
      <c r="F14" s="23">
        <v>0.28095838575534798</v>
      </c>
    </row>
    <row r="15" spans="1:6" x14ac:dyDescent="0.35">
      <c r="A15" s="23">
        <v>0.14000000000000001</v>
      </c>
      <c r="B15" s="23">
        <v>18.9957945398302</v>
      </c>
      <c r="C15" s="23">
        <v>5.10862518176491E-2</v>
      </c>
      <c r="D15" s="23">
        <v>5.1349741096109201E-2</v>
      </c>
      <c r="E15" s="23">
        <v>-0.27037547604763601</v>
      </c>
      <c r="F15" s="23">
        <v>0.27011198676917603</v>
      </c>
    </row>
    <row r="16" spans="1:6" x14ac:dyDescent="0.35">
      <c r="A16" s="23">
        <v>0.15</v>
      </c>
      <c r="B16" s="23">
        <v>19.115133027337301</v>
      </c>
      <c r="C16" s="23">
        <v>2.5871025915751699E-2</v>
      </c>
      <c r="D16" s="23">
        <v>2.39761708035723E-2</v>
      </c>
      <c r="E16" s="23">
        <v>-0.25543331439480899</v>
      </c>
      <c r="F16" s="23">
        <v>0.257328169506988</v>
      </c>
    </row>
    <row r="17" spans="1:6" x14ac:dyDescent="0.35">
      <c r="A17" s="23">
        <v>0.16</v>
      </c>
      <c r="B17" s="23">
        <v>19.0475365916617</v>
      </c>
      <c r="C17" s="23">
        <v>4.9532871814250298E-2</v>
      </c>
      <c r="D17" s="23">
        <v>4.4948821305584301E-2</v>
      </c>
      <c r="E17" s="23">
        <v>-0.239272935302111</v>
      </c>
      <c r="F17" s="23">
        <v>0.243856985810777</v>
      </c>
    </row>
    <row r="18" spans="1:6" x14ac:dyDescent="0.35">
      <c r="A18" s="23">
        <v>0.17</v>
      </c>
      <c r="B18" s="23">
        <v>19.214198770965801</v>
      </c>
      <c r="C18" s="23">
        <v>0.10701705302219899</v>
      </c>
      <c r="D18" s="23">
        <v>0.100662297657599</v>
      </c>
      <c r="E18" s="23">
        <v>-0.221886489117612</v>
      </c>
      <c r="F18" s="23">
        <v>0.228241244482213</v>
      </c>
    </row>
    <row r="19" spans="1:6" x14ac:dyDescent="0.35">
      <c r="A19" s="23">
        <v>0.18</v>
      </c>
      <c r="B19" s="23">
        <v>19.261570697706102</v>
      </c>
      <c r="C19" s="23">
        <v>-1.1634175380450499E-2</v>
      </c>
      <c r="D19" s="23">
        <v>-1.7748516466876502E-2</v>
      </c>
      <c r="E19" s="23">
        <v>-0.203268331305581</v>
      </c>
      <c r="F19" s="23">
        <v>0.209382672392007</v>
      </c>
    </row>
    <row r="20" spans="1:6" x14ac:dyDescent="0.35">
      <c r="A20" s="23">
        <v>0.19</v>
      </c>
      <c r="B20" s="23">
        <v>19.1909304202049</v>
      </c>
      <c r="C20" s="23">
        <v>-6.3195464808250904E-2</v>
      </c>
      <c r="D20" s="23">
        <v>-6.9249556438228901E-2</v>
      </c>
      <c r="E20" s="23">
        <v>-0.18341677700164899</v>
      </c>
      <c r="F20" s="23">
        <v>0.18947086863162699</v>
      </c>
    </row>
    <row r="21" spans="1:6" x14ac:dyDescent="0.35">
      <c r="A21" s="23">
        <v>0.2</v>
      </c>
      <c r="B21" s="23">
        <v>19.1351797680896</v>
      </c>
      <c r="C21" s="23">
        <v>-1.6420227989748098E-2</v>
      </c>
      <c r="D21" s="23">
        <v>-2.2112210764410601E-2</v>
      </c>
      <c r="E21" s="23">
        <v>-0.16233549265262301</v>
      </c>
      <c r="F21" s="23">
        <v>0.16802747542728499</v>
      </c>
    </row>
    <row r="22" spans="1:6" x14ac:dyDescent="0.35">
      <c r="A22" s="23">
        <v>0.21</v>
      </c>
      <c r="B22" s="23">
        <v>19.1580899642254</v>
      </c>
      <c r="C22" s="23">
        <v>7.3603468775502306E-2</v>
      </c>
      <c r="D22" s="23">
        <v>6.7679606144692706E-2</v>
      </c>
      <c r="E22" s="23">
        <v>-0.14003391623938199</v>
      </c>
      <c r="F22" s="23">
        <v>0.14595777887019201</v>
      </c>
    </row>
    <row r="23" spans="1:6" x14ac:dyDescent="0.35">
      <c r="A23" s="23">
        <v>0.22</v>
      </c>
      <c r="B23" s="23">
        <v>19.282386705640601</v>
      </c>
      <c r="C23" s="23">
        <v>-5.9300435545351297E-2</v>
      </c>
      <c r="D23" s="23">
        <v>-6.2843892060075304E-2</v>
      </c>
      <c r="E23" s="23">
        <v>-0.116528563314512</v>
      </c>
      <c r="F23" s="23">
        <v>0.120072019829236</v>
      </c>
    </row>
    <row r="24" spans="1:6" x14ac:dyDescent="0.35">
      <c r="A24" s="23">
        <v>0.23</v>
      </c>
      <c r="B24" s="23">
        <v>19.039489093134701</v>
      </c>
      <c r="C24" s="23">
        <v>-5.0956184990450702E-2</v>
      </c>
      <c r="D24" s="23">
        <v>-5.3668937549461303E-2</v>
      </c>
      <c r="E24" s="23">
        <v>-9.1845125805875102E-2</v>
      </c>
      <c r="F24" s="23">
        <v>9.4557878364885703E-2</v>
      </c>
    </row>
    <row r="25" spans="1:6" x14ac:dyDescent="0.35">
      <c r="A25" s="23">
        <v>0.24</v>
      </c>
      <c r="B25" s="23">
        <v>19.180474335659699</v>
      </c>
      <c r="C25" s="23">
        <v>3.5123041326899702E-2</v>
      </c>
      <c r="D25" s="23">
        <v>2.9977540684566598E-2</v>
      </c>
      <c r="E25" s="23">
        <v>-6.6019311750595402E-2</v>
      </c>
      <c r="F25" s="23">
        <v>7.1164812392928503E-2</v>
      </c>
    </row>
    <row r="26" spans="1:6" x14ac:dyDescent="0.35">
      <c r="A26" s="23">
        <v>0.25</v>
      </c>
      <c r="B26" s="23">
        <v>19.109735175788501</v>
      </c>
      <c r="C26" s="23">
        <v>7.7109619984998601E-2</v>
      </c>
      <c r="D26" s="23">
        <v>6.9707121619411505E-2</v>
      </c>
      <c r="E26" s="23">
        <v>-3.9097260623799597E-2</v>
      </c>
      <c r="F26" s="23">
        <v>4.6499758989386603E-2</v>
      </c>
    </row>
    <row r="27" spans="1:6" x14ac:dyDescent="0.35">
      <c r="A27" s="23">
        <v>0.26</v>
      </c>
      <c r="B27" s="23">
        <v>19.3346935756297</v>
      </c>
      <c r="C27" s="23">
        <v>3.5846451670007401E-3</v>
      </c>
      <c r="D27" s="23">
        <v>-5.7635565641053097E-3</v>
      </c>
      <c r="E27" s="23">
        <v>-1.1134583063484801E-2</v>
      </c>
      <c r="F27" s="23">
        <v>2.04827847945908E-2</v>
      </c>
    </row>
    <row r="28" spans="1:6" x14ac:dyDescent="0.35">
      <c r="A28" s="23">
        <v>0.27</v>
      </c>
      <c r="B28" s="23">
        <v>19.116904466122499</v>
      </c>
      <c r="C28" s="23">
        <v>-6.5445260716448003E-2</v>
      </c>
      <c r="D28" s="23">
        <v>-7.7394342978485006E-2</v>
      </c>
      <c r="E28" s="23">
        <v>1.78070161523953E-2</v>
      </c>
      <c r="F28" s="23">
        <v>-5.8579338903582499E-3</v>
      </c>
    </row>
    <row r="29" spans="1:6" x14ac:dyDescent="0.35">
      <c r="A29" s="23">
        <v>0.28000000000000003</v>
      </c>
      <c r="B29" s="23">
        <v>19.203803054196801</v>
      </c>
      <c r="C29" s="23">
        <v>5.3150269448494197E-3</v>
      </c>
      <c r="D29" s="23">
        <v>-9.6704734598731298E-3</v>
      </c>
      <c r="E29" s="23">
        <v>4.7661783065950099E-2</v>
      </c>
      <c r="F29" s="23">
        <v>-3.2676282661227497E-2</v>
      </c>
    </row>
    <row r="30" spans="1:6" x14ac:dyDescent="0.35">
      <c r="A30" s="23">
        <v>0.28999999999999998</v>
      </c>
      <c r="B30" s="23">
        <v>19.127534520012201</v>
      </c>
      <c r="C30" s="23">
        <v>1.2057701767748299E-2</v>
      </c>
      <c r="D30" s="23">
        <v>-5.2089384722956902E-3</v>
      </c>
      <c r="E30" s="23">
        <v>7.83604229951472E-2</v>
      </c>
      <c r="F30" s="23">
        <v>-6.1093782755103097E-2</v>
      </c>
    </row>
    <row r="31" spans="1:6" x14ac:dyDescent="0.35">
      <c r="A31" s="23">
        <v>0.3</v>
      </c>
      <c r="B31" s="23">
        <v>19.227918457732301</v>
      </c>
      <c r="C31" s="23">
        <v>2.7207720949201399E-2</v>
      </c>
      <c r="D31" s="23">
        <v>7.8597662204444099E-3</v>
      </c>
      <c r="E31" s="23">
        <v>0.10983155440624</v>
      </c>
      <c r="F31" s="23">
        <v>-9.0483599677483303E-2</v>
      </c>
    </row>
    <row r="32" spans="1:6" x14ac:dyDescent="0.35">
      <c r="A32" s="23">
        <v>0.31</v>
      </c>
      <c r="B32" s="23">
        <v>19.1819499619106</v>
      </c>
      <c r="C32" s="23">
        <v>-0.12925091387409901</v>
      </c>
      <c r="D32" s="23">
        <v>-0.150739985799763</v>
      </c>
      <c r="E32" s="23">
        <v>0.142003214924489</v>
      </c>
      <c r="F32" s="23">
        <v>-0.120514142998825</v>
      </c>
    </row>
    <row r="33" spans="1:6" x14ac:dyDescent="0.35">
      <c r="A33" s="23">
        <v>0.32</v>
      </c>
      <c r="B33" s="23">
        <v>18.969416629984099</v>
      </c>
      <c r="C33" s="23">
        <v>0.13517084542194999</v>
      </c>
      <c r="D33" s="23">
        <v>0.107616110881811</v>
      </c>
      <c r="E33" s="23">
        <v>0.174803547435813</v>
      </c>
      <c r="F33" s="23">
        <v>-0.14724881289567399</v>
      </c>
    </row>
    <row r="34" spans="1:6" x14ac:dyDescent="0.35">
      <c r="A34" s="23">
        <v>0.33</v>
      </c>
      <c r="B34" s="23">
        <v>19.4522916527545</v>
      </c>
      <c r="C34" s="23">
        <v>0.24800656399125001</v>
      </c>
      <c r="D34" s="23">
        <v>0.21868197623631599</v>
      </c>
      <c r="E34" s="23">
        <v>0.20816186647545101</v>
      </c>
      <c r="F34" s="23">
        <v>-0.178837278720517</v>
      </c>
    </row>
    <row r="35" spans="1:6" x14ac:dyDescent="0.35">
      <c r="A35" s="23">
        <v>0.34</v>
      </c>
      <c r="B35" s="23">
        <v>19.4654297579666</v>
      </c>
      <c r="C35" s="23">
        <v>1.58479482929863E-3</v>
      </c>
      <c r="D35" s="23">
        <v>-2.5786683729367901E-2</v>
      </c>
      <c r="E35" s="23">
        <v>0.24200748867937599</v>
      </c>
      <c r="F35" s="23">
        <v>-0.21463601012070899</v>
      </c>
    </row>
    <row r="36" spans="1:6" x14ac:dyDescent="0.35">
      <c r="A36" s="23">
        <v>0.35</v>
      </c>
      <c r="B36" s="23">
        <v>19.455461242413101</v>
      </c>
      <c r="C36" s="23">
        <v>9.7218778280748097E-2</v>
      </c>
      <c r="D36" s="23">
        <v>6.9490696709623101E-2</v>
      </c>
      <c r="E36" s="23">
        <v>0.27626543496241301</v>
      </c>
      <c r="F36" s="23">
        <v>-0.24853735339128799</v>
      </c>
    </row>
    <row r="37" spans="1:6" x14ac:dyDescent="0.35">
      <c r="A37" s="23">
        <v>0.36</v>
      </c>
      <c r="B37" s="23">
        <v>19.6598673145281</v>
      </c>
      <c r="C37" s="23">
        <v>2.3154135060950799E-2</v>
      </c>
      <c r="D37" s="23">
        <v>-3.9573205326937696E-3</v>
      </c>
      <c r="E37" s="23">
        <v>0.31085416095386598</v>
      </c>
      <c r="F37" s="23">
        <v>-0.283742705360221</v>
      </c>
    </row>
    <row r="38" spans="1:6" x14ac:dyDescent="0.35">
      <c r="A38" s="23">
        <v>0.37</v>
      </c>
      <c r="B38" s="23">
        <v>19.501769512534999</v>
      </c>
      <c r="C38" s="23">
        <v>-0.19435381327964801</v>
      </c>
      <c r="D38" s="23">
        <v>-0.22728206868610101</v>
      </c>
      <c r="E38" s="23">
        <v>0.34568469894430898</v>
      </c>
      <c r="F38" s="23">
        <v>-0.31275644353785598</v>
      </c>
    </row>
    <row r="39" spans="1:6" x14ac:dyDescent="0.35">
      <c r="A39" s="23">
        <v>0.38</v>
      </c>
      <c r="B39" s="23">
        <v>19.271159687968801</v>
      </c>
      <c r="C39" s="23">
        <v>-5.32636014662504E-2</v>
      </c>
      <c r="D39" s="23">
        <v>-0.102333550447051</v>
      </c>
      <c r="E39" s="23">
        <v>0.38065981944995397</v>
      </c>
      <c r="F39" s="23">
        <v>-0.331589870469153</v>
      </c>
    </row>
    <row r="40" spans="1:6" x14ac:dyDescent="0.35">
      <c r="A40" s="23">
        <v>0.39</v>
      </c>
      <c r="B40" s="23">
        <v>19.395242309602502</v>
      </c>
      <c r="C40" s="23">
        <v>6.7328333682898006E-2</v>
      </c>
      <c r="D40" s="23">
        <v>-1.0850178883884799E-3</v>
      </c>
      <c r="E40" s="23">
        <v>0.41567469581182998</v>
      </c>
      <c r="F40" s="23">
        <v>-0.347261344240543</v>
      </c>
    </row>
    <row r="41" spans="1:6" x14ac:dyDescent="0.35">
      <c r="A41" s="23">
        <v>0.4</v>
      </c>
      <c r="B41" s="23">
        <v>19.405816355334601</v>
      </c>
      <c r="C41" s="23">
        <v>7.6815940707550795E-2</v>
      </c>
      <c r="D41" s="23">
        <v>-1.42413232439352E-2</v>
      </c>
      <c r="E41" s="23">
        <v>0.45061703615674997</v>
      </c>
      <c r="F41" s="23">
        <v>-0.35955977220526403</v>
      </c>
    </row>
    <row r="42" spans="1:6" x14ac:dyDescent="0.35">
      <c r="A42" s="23">
        <v>0.41</v>
      </c>
      <c r="B42" s="23">
        <v>19.5488741910176</v>
      </c>
      <c r="C42" s="23">
        <v>6.0349245233101798E-2</v>
      </c>
      <c r="D42" s="23">
        <v>-5.9235781256737799E-2</v>
      </c>
      <c r="E42" s="23">
        <v>0.48536625810945999</v>
      </c>
      <c r="F42" s="23">
        <v>-0.36578123161962001</v>
      </c>
    </row>
    <row r="43" spans="1:6" x14ac:dyDescent="0.35">
      <c r="A43" s="23">
        <v>0.42</v>
      </c>
      <c r="B43" s="23">
        <v>19.526514845800801</v>
      </c>
      <c r="C43" s="23">
        <v>-9.9938813578750896E-2</v>
      </c>
      <c r="D43" s="23">
        <v>-0.25517517026027797</v>
      </c>
      <c r="E43" s="23">
        <v>0.51979408495453605</v>
      </c>
      <c r="F43" s="23">
        <v>-0.36455772827300797</v>
      </c>
    </row>
    <row r="44" spans="1:6" x14ac:dyDescent="0.35">
      <c r="A44" s="23">
        <v>0.43</v>
      </c>
      <c r="B44" s="23">
        <v>19.348996563860101</v>
      </c>
      <c r="C44" s="23">
        <v>0.1746730718667</v>
      </c>
      <c r="D44" s="23">
        <v>-3.0161310661078002E-2</v>
      </c>
      <c r="E44" s="23">
        <v>0.55376625687208703</v>
      </c>
      <c r="F44" s="23">
        <v>-0.348931874344309</v>
      </c>
    </row>
    <row r="45" spans="1:6" x14ac:dyDescent="0.35">
      <c r="A45" s="23">
        <v>0.44</v>
      </c>
      <c r="B45" s="23">
        <v>19.8758609895342</v>
      </c>
      <c r="C45" s="23">
        <v>0.199017769204302</v>
      </c>
      <c r="D45" s="23">
        <v>-6.3909541995557498E-2</v>
      </c>
      <c r="E45" s="23">
        <v>0.58714366086064296</v>
      </c>
      <c r="F45" s="23">
        <v>-0.324216349660784</v>
      </c>
    </row>
    <row r="46" spans="1:6" x14ac:dyDescent="0.35">
      <c r="A46" s="23">
        <v>0.45</v>
      </c>
      <c r="B46" s="23">
        <v>19.747032102268701</v>
      </c>
      <c r="C46" s="23">
        <v>2.00050375825995E-2</v>
      </c>
      <c r="D46" s="23">
        <v>-0.31408068638530001</v>
      </c>
      <c r="E46" s="23">
        <v>0.61978363705133499</v>
      </c>
      <c r="F46" s="23">
        <v>-0.28569791308343501</v>
      </c>
    </row>
    <row r="47" spans="1:6" x14ac:dyDescent="0.35">
      <c r="A47" s="23">
        <v>0.46</v>
      </c>
      <c r="B47" s="23">
        <v>19.915871064699399</v>
      </c>
      <c r="C47" s="23">
        <v>0.68606620398379903</v>
      </c>
      <c r="D47" s="23">
        <v>0.25886275217777199</v>
      </c>
      <c r="E47" s="23">
        <v>0.65154076531175897</v>
      </c>
      <c r="F47" s="23">
        <v>-0.22433731350573199</v>
      </c>
    </row>
    <row r="48" spans="1:6" x14ac:dyDescent="0.35">
      <c r="A48" s="23">
        <v>0.47</v>
      </c>
      <c r="B48" s="23">
        <v>21.119164510236299</v>
      </c>
      <c r="C48" s="23">
        <v>0.70922701031104995</v>
      </c>
      <c r="D48" s="23">
        <v>0.186673647631456</v>
      </c>
      <c r="E48" s="23">
        <v>0.682266558520782</v>
      </c>
      <c r="F48" s="23">
        <v>-0.15971319584118801</v>
      </c>
    </row>
    <row r="49" spans="1:6" x14ac:dyDescent="0.35">
      <c r="A49" s="23">
        <v>0.48</v>
      </c>
      <c r="B49" s="23">
        <v>21.334325085321499</v>
      </c>
      <c r="C49" s="23">
        <v>0.20832867173649899</v>
      </c>
      <c r="D49" s="23">
        <v>-0.40352542033017902</v>
      </c>
      <c r="E49" s="23">
        <v>0.71181042553955098</v>
      </c>
      <c r="F49" s="23">
        <v>-9.9956333472872694E-2</v>
      </c>
    </row>
    <row r="50" spans="1:6" x14ac:dyDescent="0.35">
      <c r="A50" s="23">
        <v>0.49</v>
      </c>
      <c r="B50" s="23">
        <v>21.535821853709301</v>
      </c>
      <c r="C50" s="23">
        <v>0.452649944569401</v>
      </c>
      <c r="D50" s="23">
        <v>-0.25376447794580098</v>
      </c>
      <c r="E50" s="23">
        <v>0.74002141973453806</v>
      </c>
      <c r="F50" s="23">
        <v>-3.3606997219335598E-2</v>
      </c>
    </row>
    <row r="51" spans="1:6" x14ac:dyDescent="0.35">
      <c r="A51" s="23">
        <v>0.5</v>
      </c>
      <c r="B51" s="23">
        <v>22.239624974460298</v>
      </c>
      <c r="C51" s="23">
        <v>0.71480917628130003</v>
      </c>
      <c r="D51" s="23">
        <v>-9.1249443279888307E-2</v>
      </c>
      <c r="E51" s="23">
        <v>0.76675045797812702</v>
      </c>
      <c r="F51" s="23">
        <v>3.9308161583061101E-2</v>
      </c>
    </row>
    <row r="52" spans="1:6" x14ac:dyDescent="0.35">
      <c r="A52" s="23">
        <v>0.51</v>
      </c>
      <c r="B52" s="23">
        <v>22.9654402062719</v>
      </c>
      <c r="C52" s="23">
        <v>0.96230616967374905</v>
      </c>
      <c r="D52" s="23">
        <v>5.6782265211000799E-2</v>
      </c>
      <c r="E52" s="23">
        <v>0.79185382597223997</v>
      </c>
      <c r="F52" s="23">
        <v>0.113670078490508</v>
      </c>
    </row>
    <row r="53" spans="1:6" x14ac:dyDescent="0.35">
      <c r="A53" s="23">
        <v>0.52</v>
      </c>
      <c r="B53" s="23">
        <v>24.164237313807799</v>
      </c>
      <c r="C53" s="23">
        <v>1.05962109287675</v>
      </c>
      <c r="D53" s="23">
        <v>6.1050402043795401E-2</v>
      </c>
      <c r="E53" s="23">
        <v>0.81519601286321897</v>
      </c>
      <c r="F53" s="23">
        <v>0.183374677969735</v>
      </c>
    </row>
    <row r="54" spans="1:6" x14ac:dyDescent="0.35">
      <c r="A54" s="23">
        <v>0.53</v>
      </c>
      <c r="B54" s="23">
        <v>25.0846823920254</v>
      </c>
      <c r="C54" s="23">
        <v>0.95082986232529998</v>
      </c>
      <c r="D54" s="23">
        <v>-0.12796147122186499</v>
      </c>
      <c r="E54" s="23">
        <v>0.83665163225819394</v>
      </c>
      <c r="F54" s="23">
        <v>0.242139701288971</v>
      </c>
    </row>
    <row r="55" spans="1:6" x14ac:dyDescent="0.35">
      <c r="A55" s="23">
        <v>0.54</v>
      </c>
      <c r="B55" s="23">
        <v>26.065897038458399</v>
      </c>
      <c r="C55" s="23">
        <v>1.70299915317515</v>
      </c>
      <c r="D55" s="23">
        <v>0.54909109338583595</v>
      </c>
      <c r="E55" s="23">
        <v>0.85610788084705403</v>
      </c>
      <c r="F55" s="23">
        <v>0.29780017894226202</v>
      </c>
    </row>
    <row r="56" spans="1:6" x14ac:dyDescent="0.35">
      <c r="A56" s="23">
        <v>0.55000000000000004</v>
      </c>
      <c r="B56" s="23">
        <v>28.490680698375701</v>
      </c>
      <c r="C56" s="23">
        <v>2.1387228038932502</v>
      </c>
      <c r="D56" s="23">
        <v>0.928571839101198</v>
      </c>
      <c r="E56" s="23">
        <v>0.873467003266581</v>
      </c>
      <c r="F56" s="23">
        <v>0.33668396152546898</v>
      </c>
    </row>
    <row r="57" spans="1:6" x14ac:dyDescent="0.35">
      <c r="A57" s="23">
        <v>0.56000000000000005</v>
      </c>
      <c r="B57" s="23">
        <v>30.343342646244899</v>
      </c>
      <c r="C57" s="23">
        <v>1.5721965764506001</v>
      </c>
      <c r="D57" s="23">
        <v>0.33937491178118201</v>
      </c>
      <c r="E57" s="23">
        <v>0.88864801155398698</v>
      </c>
      <c r="F57" s="23">
        <v>0.34417365311542802</v>
      </c>
    </row>
    <row r="58" spans="1:6" x14ac:dyDescent="0.35">
      <c r="A58" s="23">
        <v>0.56999999999999995</v>
      </c>
      <c r="B58" s="23">
        <v>31.6350738512769</v>
      </c>
      <c r="C58" s="23">
        <v>1.0078896852533501</v>
      </c>
      <c r="D58" s="23">
        <v>-0.23466204399503601</v>
      </c>
      <c r="E58" s="23">
        <v>0.90158822497803903</v>
      </c>
      <c r="F58" s="23">
        <v>0.340963504270347</v>
      </c>
    </row>
    <row r="59" spans="1:6" x14ac:dyDescent="0.35">
      <c r="A59" s="23">
        <v>0.57999999999999996</v>
      </c>
      <c r="B59" s="23">
        <v>32.359122016751598</v>
      </c>
      <c r="C59" s="23">
        <v>0.99588105108330205</v>
      </c>
      <c r="D59" s="23">
        <v>-0.25007053097009102</v>
      </c>
      <c r="E59" s="23">
        <v>0.91224342455460505</v>
      </c>
      <c r="F59" s="23">
        <v>0.33370815749878902</v>
      </c>
    </row>
    <row r="60" spans="1:6" x14ac:dyDescent="0.35">
      <c r="A60" s="23">
        <v>0.59</v>
      </c>
      <c r="B60" s="23">
        <v>33.626835953443504</v>
      </c>
      <c r="C60" s="23">
        <v>1.3463582152021001</v>
      </c>
      <c r="D60" s="23">
        <v>0.106837391136911</v>
      </c>
      <c r="E60" s="23">
        <v>0.92058609013022796</v>
      </c>
      <c r="F60" s="23">
        <v>0.31893473393496302</v>
      </c>
    </row>
    <row r="61" spans="1:6" x14ac:dyDescent="0.35">
      <c r="A61" s="23">
        <v>0.6</v>
      </c>
      <c r="B61" s="23">
        <v>35.051838447155802</v>
      </c>
      <c r="C61" s="23">
        <v>1.3349111974124499</v>
      </c>
      <c r="D61" s="23">
        <v>0.107090305829938</v>
      </c>
      <c r="E61" s="23">
        <v>0.92660431349847705</v>
      </c>
      <c r="F61" s="23">
        <v>0.30121657808403501</v>
      </c>
    </row>
    <row r="62" spans="1:6" x14ac:dyDescent="0.35">
      <c r="A62" s="23">
        <v>0.61</v>
      </c>
      <c r="B62" s="23">
        <v>36.296658348268402</v>
      </c>
      <c r="C62" s="23">
        <v>1.22241324097905</v>
      </c>
      <c r="D62" s="23">
        <v>1.5857412907345199E-3</v>
      </c>
      <c r="E62" s="23">
        <v>0.93030126993072404</v>
      </c>
      <c r="F62" s="23">
        <v>0.29052622975759002</v>
      </c>
    </row>
    <row r="63" spans="1:6" x14ac:dyDescent="0.35">
      <c r="A63" s="23">
        <v>0.62</v>
      </c>
      <c r="B63" s="23">
        <v>37.496664929113898</v>
      </c>
      <c r="C63" s="23">
        <v>0.93656663373259996</v>
      </c>
      <c r="D63" s="23">
        <v>-0.279300436030685</v>
      </c>
      <c r="E63" s="23">
        <v>0.93169407262010095</v>
      </c>
      <c r="F63" s="23">
        <v>0.284172997143184</v>
      </c>
    </row>
    <row r="64" spans="1:6" x14ac:dyDescent="0.35">
      <c r="A64" s="23">
        <v>0.63</v>
      </c>
      <c r="B64" s="23">
        <v>38.169791615733601</v>
      </c>
      <c r="C64" s="23">
        <v>1.2165950055781001</v>
      </c>
      <c r="D64" s="23">
        <v>1.0371651590995699E-2</v>
      </c>
      <c r="E64" s="23">
        <v>0.93081271794304699</v>
      </c>
      <c r="F64" s="23">
        <v>0.27541063604405702</v>
      </c>
    </row>
    <row r="65" spans="1:6" x14ac:dyDescent="0.35">
      <c r="A65" s="23">
        <v>0.64</v>
      </c>
      <c r="B65" s="23">
        <v>39.929854940270097</v>
      </c>
      <c r="C65" s="23">
        <v>1.3195984132041501</v>
      </c>
      <c r="D65" s="23">
        <v>0.13542035504602801</v>
      </c>
      <c r="E65" s="23">
        <v>0.92769897451126104</v>
      </c>
      <c r="F65" s="23">
        <v>0.25647908364686101</v>
      </c>
    </row>
    <row r="66" spans="1:6" x14ac:dyDescent="0.35">
      <c r="A66" s="23">
        <v>0.65</v>
      </c>
      <c r="B66" s="23">
        <v>40.808988442141903</v>
      </c>
      <c r="C66" s="23">
        <v>0.90022005766705304</v>
      </c>
      <c r="D66" s="23">
        <v>-0.25652002365844601</v>
      </c>
      <c r="E66" s="23">
        <v>0.92240473695870295</v>
      </c>
      <c r="F66" s="23">
        <v>0.23433534436679601</v>
      </c>
    </row>
    <row r="67" spans="1:6" x14ac:dyDescent="0.35">
      <c r="A67" s="23">
        <v>0.66</v>
      </c>
      <c r="B67" s="23">
        <v>41.730295055604202</v>
      </c>
      <c r="C67" s="23">
        <v>1.1642634190779499</v>
      </c>
      <c r="D67" s="23">
        <v>2.6499442886286601E-2</v>
      </c>
      <c r="E67" s="23">
        <v>0.91499139827437803</v>
      </c>
      <c r="F67" s="23">
        <v>0.222772577917283</v>
      </c>
    </row>
    <row r="68" spans="1:6" x14ac:dyDescent="0.35">
      <c r="A68" s="23">
        <v>0.67</v>
      </c>
      <c r="B68" s="23">
        <v>43.137515280297798</v>
      </c>
      <c r="C68" s="23">
        <v>0.67353118279934798</v>
      </c>
      <c r="D68" s="23">
        <v>-0.44525431640362001</v>
      </c>
      <c r="E68" s="23">
        <v>0.90553052101866405</v>
      </c>
      <c r="F68" s="23">
        <v>0.213254978184304</v>
      </c>
    </row>
    <row r="69" spans="1:6" x14ac:dyDescent="0.35">
      <c r="A69" s="23">
        <v>0.68</v>
      </c>
      <c r="B69" s="23">
        <v>43.077357421202898</v>
      </c>
      <c r="C69" s="23">
        <v>0.80037235110909999</v>
      </c>
      <c r="D69" s="23">
        <v>-0.30443819215478901</v>
      </c>
      <c r="E69" s="23">
        <v>0.89410353731624304</v>
      </c>
      <c r="F69" s="23">
        <v>0.21070700594764599</v>
      </c>
    </row>
    <row r="70" spans="1:6" x14ac:dyDescent="0.35">
      <c r="A70" s="23">
        <v>0.69</v>
      </c>
      <c r="B70" s="23">
        <v>44.738259982515999</v>
      </c>
      <c r="C70" s="23">
        <v>1.71314903638715</v>
      </c>
      <c r="D70" s="23">
        <v>0.62147704988877295</v>
      </c>
      <c r="E70" s="23">
        <v>0.88080089471053302</v>
      </c>
      <c r="F70" s="23">
        <v>0.21087109178784499</v>
      </c>
    </row>
    <row r="71" spans="1:6" x14ac:dyDescent="0.35">
      <c r="A71" s="23">
        <v>0.7</v>
      </c>
      <c r="B71" s="23">
        <v>46.503655493977199</v>
      </c>
      <c r="C71" s="23">
        <v>2.4256672773917001</v>
      </c>
      <c r="D71" s="23">
        <v>1.3594328557054001</v>
      </c>
      <c r="E71" s="23">
        <v>0.86572107981248803</v>
      </c>
      <c r="F71" s="23">
        <v>0.20051334187381201</v>
      </c>
    </row>
    <row r="72" spans="1:6" x14ac:dyDescent="0.35">
      <c r="A72" s="23">
        <v>0.71</v>
      </c>
      <c r="B72" s="23">
        <v>49.589594537299398</v>
      </c>
      <c r="C72" s="23">
        <v>1.6858165092013</v>
      </c>
      <c r="D72" s="23">
        <v>0.669884068999544</v>
      </c>
      <c r="E72" s="23">
        <v>0.84896887250363395</v>
      </c>
      <c r="F72" s="23">
        <v>0.16696356769812201</v>
      </c>
    </row>
    <row r="73" spans="1:6" x14ac:dyDescent="0.35">
      <c r="A73" s="23">
        <v>0.72</v>
      </c>
      <c r="B73" s="23">
        <v>49.875288512379797</v>
      </c>
      <c r="C73" s="23">
        <v>0.34518358947320099</v>
      </c>
      <c r="D73" s="23">
        <v>-0.60886983166229702</v>
      </c>
      <c r="E73" s="23">
        <v>0.83065407205501496</v>
      </c>
      <c r="F73" s="23">
        <v>0.123399349080483</v>
      </c>
    </row>
    <row r="74" spans="1:6" x14ac:dyDescent="0.35">
      <c r="A74" s="23">
        <v>0.73</v>
      </c>
      <c r="B74" s="23">
        <v>50.279961716245801</v>
      </c>
      <c r="C74" s="23">
        <v>0.24220214355085201</v>
      </c>
      <c r="D74" s="23">
        <v>-0.65437788384032702</v>
      </c>
      <c r="E74" s="23">
        <v>0.81089079531375097</v>
      </c>
      <c r="F74" s="23">
        <v>8.5689232077427901E-2</v>
      </c>
    </row>
    <row r="75" spans="1:6" x14ac:dyDescent="0.35">
      <c r="A75" s="23">
        <v>0.74</v>
      </c>
      <c r="B75" s="23">
        <v>50.3596927994815</v>
      </c>
      <c r="C75" s="23">
        <v>0.39692957286889902</v>
      </c>
      <c r="D75" s="23">
        <v>-0.45094461417173398</v>
      </c>
      <c r="E75" s="23">
        <v>0.78979638246344697</v>
      </c>
      <c r="F75" s="23">
        <v>5.8077804577185699E-2</v>
      </c>
    </row>
    <row r="76" spans="1:6" x14ac:dyDescent="0.35">
      <c r="A76" s="23">
        <v>0.75</v>
      </c>
      <c r="B76" s="23">
        <v>51.073820861983599</v>
      </c>
      <c r="C76" s="23">
        <v>0.50790448131949995</v>
      </c>
      <c r="D76" s="23">
        <v>-0.29994165710288301</v>
      </c>
      <c r="E76" s="23">
        <v>0.767490201363489</v>
      </c>
      <c r="F76" s="23">
        <v>4.0355937058893801E-2</v>
      </c>
    </row>
    <row r="77" spans="1:6" x14ac:dyDescent="0.35">
      <c r="A77" s="23">
        <v>0.76</v>
      </c>
      <c r="B77" s="23">
        <v>51.3755017621205</v>
      </c>
      <c r="C77" s="23">
        <v>0.75609307621970301</v>
      </c>
      <c r="D77" s="23">
        <v>-1.1928607275022301E-2</v>
      </c>
      <c r="E77" s="23">
        <v>0.74409269324800997</v>
      </c>
      <c r="F77" s="23">
        <v>2.3928990246714899E-2</v>
      </c>
    </row>
    <row r="78" spans="1:6" x14ac:dyDescent="0.35">
      <c r="A78" s="23">
        <v>0.77</v>
      </c>
      <c r="B78" s="23">
        <v>52.586007014422997</v>
      </c>
      <c r="C78" s="23">
        <v>0.83952478530685004</v>
      </c>
      <c r="D78" s="23">
        <v>0.1138780158526</v>
      </c>
      <c r="E78" s="23">
        <v>0.71972429080418499</v>
      </c>
      <c r="F78" s="23">
        <v>5.9224786500648103E-3</v>
      </c>
    </row>
    <row r="79" spans="1:6" x14ac:dyDescent="0.35">
      <c r="A79" s="23">
        <v>0.78</v>
      </c>
      <c r="B79" s="23">
        <v>53.054551332734199</v>
      </c>
      <c r="C79" s="23">
        <v>0.68850356849159799</v>
      </c>
      <c r="D79" s="23">
        <v>1.8509782216152501E-2</v>
      </c>
      <c r="E79" s="23">
        <v>0.69450473568401005</v>
      </c>
      <c r="F79" s="23">
        <v>-2.4510949408564901E-2</v>
      </c>
    </row>
    <row r="80" spans="1:6" x14ac:dyDescent="0.35">
      <c r="A80" s="23">
        <v>0.79</v>
      </c>
      <c r="B80" s="23">
        <v>53.963014151406199</v>
      </c>
      <c r="C80" s="23">
        <v>0.850039052915601</v>
      </c>
      <c r="D80" s="23">
        <v>0.24406010852198501</v>
      </c>
      <c r="E80" s="23">
        <v>0.66855289337453605</v>
      </c>
      <c r="F80" s="23">
        <v>-6.2573948980920099E-2</v>
      </c>
    </row>
    <row r="81" spans="1:6" x14ac:dyDescent="0.35">
      <c r="A81" s="23">
        <v>0.8</v>
      </c>
      <c r="B81" s="23">
        <v>54.754629438565402</v>
      </c>
      <c r="C81" s="23">
        <v>1.0299816901242</v>
      </c>
      <c r="D81" s="23">
        <v>0.489103262982306</v>
      </c>
      <c r="E81" s="23">
        <v>0.64198592491552198</v>
      </c>
      <c r="F81" s="23">
        <v>-0.101107497773629</v>
      </c>
    </row>
    <row r="82" spans="1:6" x14ac:dyDescent="0.35">
      <c r="A82" s="23">
        <v>0.81</v>
      </c>
      <c r="B82" s="23">
        <v>56.022977531654597</v>
      </c>
      <c r="C82" s="23">
        <v>0.991516019252348</v>
      </c>
      <c r="D82" s="23">
        <v>0.51129969672481601</v>
      </c>
      <c r="E82" s="23">
        <v>0.61491813836687004</v>
      </c>
      <c r="F82" s="23">
        <v>-0.13470181583933799</v>
      </c>
    </row>
    <row r="83" spans="1:6" x14ac:dyDescent="0.35">
      <c r="A83" s="23">
        <v>0.82</v>
      </c>
      <c r="B83" s="23">
        <v>56.737661477070098</v>
      </c>
      <c r="C83" s="23">
        <v>0.194363077407601</v>
      </c>
      <c r="D83" s="23">
        <v>-0.22189170560756899</v>
      </c>
      <c r="E83" s="23">
        <v>0.58745934072054196</v>
      </c>
      <c r="F83" s="23">
        <v>-0.17120455770537199</v>
      </c>
    </row>
    <row r="84" spans="1:6" x14ac:dyDescent="0.35">
      <c r="A84" s="23">
        <v>0.83</v>
      </c>
      <c r="B84" s="23">
        <v>56.411703686469799</v>
      </c>
      <c r="C84" s="23">
        <v>0.14456462090085201</v>
      </c>
      <c r="D84" s="23">
        <v>-0.204488155437867</v>
      </c>
      <c r="E84" s="23">
        <v>0.55971223319598995</v>
      </c>
      <c r="F84" s="23">
        <v>-0.210659456857272</v>
      </c>
    </row>
    <row r="85" spans="1:6" x14ac:dyDescent="0.35">
      <c r="A85" s="23">
        <v>0.84</v>
      </c>
      <c r="B85" s="23">
        <v>57.026790718871801</v>
      </c>
      <c r="C85" s="23">
        <v>0.342039905763251</v>
      </c>
      <c r="D85" s="23">
        <v>6.1831540593846802E-2</v>
      </c>
      <c r="E85" s="23">
        <v>0.53177023015649205</v>
      </c>
      <c r="F85" s="23">
        <v>-0.25156186498708799</v>
      </c>
    </row>
    <row r="86" spans="1:6" x14ac:dyDescent="0.35">
      <c r="A86" s="23">
        <v>0.85</v>
      </c>
      <c r="B86" s="23">
        <v>57.095783497996301</v>
      </c>
      <c r="C86" s="23">
        <v>0.13594827403125001</v>
      </c>
      <c r="D86" s="23">
        <v>-7.2896788085629896E-2</v>
      </c>
      <c r="E86" s="23">
        <v>0.50371571025319095</v>
      </c>
      <c r="F86" s="23">
        <v>-0.29487064813631098</v>
      </c>
    </row>
    <row r="87" spans="1:6" x14ac:dyDescent="0.35">
      <c r="A87" s="23">
        <v>0.86</v>
      </c>
      <c r="B87" s="23">
        <v>57.298687266934301</v>
      </c>
      <c r="C87" s="23">
        <v>9.2876822079698898E-2</v>
      </c>
      <c r="D87" s="23">
        <v>-4.8033327273397999E-2</v>
      </c>
      <c r="E87" s="23">
        <v>0.475618049475522</v>
      </c>
      <c r="F87" s="23">
        <v>-0.33470790012242502</v>
      </c>
    </row>
    <row r="88" spans="1:6" x14ac:dyDescent="0.35">
      <c r="A88" s="23">
        <v>0.87</v>
      </c>
      <c r="B88" s="23">
        <v>57.281537142155699</v>
      </c>
      <c r="C88" s="23">
        <v>-0.32228852601859997</v>
      </c>
      <c r="D88" s="23">
        <v>-0.40052788505764297</v>
      </c>
      <c r="E88" s="23">
        <v>0.44753191553793797</v>
      </c>
      <c r="F88" s="23">
        <v>-0.36929255649889497</v>
      </c>
    </row>
    <row r="89" spans="1:6" x14ac:dyDescent="0.35">
      <c r="A89" s="23">
        <v>0.88</v>
      </c>
      <c r="B89" s="23">
        <v>56.654110214897102</v>
      </c>
      <c r="C89" s="23">
        <v>-0.25955108442834901</v>
      </c>
      <c r="D89" s="23">
        <v>-0.287532379993091</v>
      </c>
      <c r="E89" s="23">
        <v>0.41949586435942898</v>
      </c>
      <c r="F89" s="23">
        <v>-0.39151456879468699</v>
      </c>
    </row>
    <row r="90" spans="1:6" x14ac:dyDescent="0.35">
      <c r="A90" s="23">
        <v>0.89</v>
      </c>
      <c r="B90" s="23">
        <v>56.762434973299001</v>
      </c>
      <c r="C90" s="23">
        <v>-0.121638467545353</v>
      </c>
      <c r="D90" s="23">
        <v>-0.1119959164128</v>
      </c>
      <c r="E90" s="23">
        <v>0.39153105591649201</v>
      </c>
      <c r="F90" s="23">
        <v>-0.40117360704904398</v>
      </c>
    </row>
    <row r="91" spans="1:6" x14ac:dyDescent="0.35">
      <c r="A91" s="23">
        <v>0.9</v>
      </c>
      <c r="B91" s="23">
        <v>56.410833279806397</v>
      </c>
      <c r="C91" s="23">
        <v>7.8137366592898203E-2</v>
      </c>
      <c r="D91" s="23">
        <v>0.11467020660074601</v>
      </c>
      <c r="E91" s="23">
        <v>0.36364087890652003</v>
      </c>
      <c r="F91" s="23">
        <v>-0.40017371891436798</v>
      </c>
    </row>
    <row r="92" spans="1:6" x14ac:dyDescent="0.35">
      <c r="A92" s="23">
        <v>0.91</v>
      </c>
      <c r="B92" s="23">
        <v>56.918709706484798</v>
      </c>
      <c r="C92" s="23">
        <v>-3.2727960496696802E-2</v>
      </c>
      <c r="D92" s="23">
        <v>2.4494126625236801E-2</v>
      </c>
      <c r="E92" s="23">
        <v>0.33581162327429698</v>
      </c>
      <c r="F92" s="23">
        <v>-0.39303371039622997</v>
      </c>
    </row>
    <row r="93" spans="1:6" x14ac:dyDescent="0.35">
      <c r="A93" s="23">
        <v>0.92</v>
      </c>
      <c r="B93" s="23">
        <v>56.345377358813003</v>
      </c>
      <c r="C93" s="23">
        <v>-0.280504151066999</v>
      </c>
      <c r="D93" s="23">
        <v>-0.21229038001282399</v>
      </c>
      <c r="E93" s="23">
        <v>0.30801314225403198</v>
      </c>
      <c r="F93" s="23">
        <v>-0.37622691330820701</v>
      </c>
    </row>
    <row r="94" spans="1:6" x14ac:dyDescent="0.35">
      <c r="A94" s="23">
        <v>0.93</v>
      </c>
      <c r="B94" s="23">
        <v>56.357701404350799</v>
      </c>
      <c r="C94" s="23">
        <v>-0.11731335103535299</v>
      </c>
      <c r="D94" s="23">
        <v>-4.3112621495197803E-2</v>
      </c>
      <c r="E94" s="23">
        <v>0.280199699797607</v>
      </c>
      <c r="F94" s="23">
        <v>-0.354400429337762</v>
      </c>
    </row>
    <row r="95" spans="1:6" x14ac:dyDescent="0.35">
      <c r="A95" s="23">
        <v>0.94</v>
      </c>
      <c r="B95" s="23">
        <v>56.110750656742297</v>
      </c>
      <c r="C95" s="23">
        <v>3.5261050336600902E-2</v>
      </c>
      <c r="D95" s="23">
        <v>0.111643491493799</v>
      </c>
      <c r="E95" s="23">
        <v>0.252311273920162</v>
      </c>
      <c r="F95" s="23">
        <v>-0.32869371507736</v>
      </c>
    </row>
    <row r="96" spans="1:6" x14ac:dyDescent="0.35">
      <c r="A96" s="23">
        <v>0.95</v>
      </c>
      <c r="B96" s="23">
        <v>56.428223505024</v>
      </c>
      <c r="C96" s="23">
        <v>0.1068310956171</v>
      </c>
      <c r="D96" s="23">
        <v>0.180955824846705</v>
      </c>
      <c r="E96" s="23">
        <v>0.22427500699196201</v>
      </c>
      <c r="F96" s="23">
        <v>-0.29839973622156701</v>
      </c>
    </row>
    <row r="97" spans="1:6" x14ac:dyDescent="0.35">
      <c r="A97" s="23">
        <v>0.96</v>
      </c>
      <c r="B97" s="23">
        <v>56.324412847976497</v>
      </c>
      <c r="C97" s="23">
        <v>-4.3927187087401599E-2</v>
      </c>
      <c r="D97" s="23">
        <v>2.83917589254379E-2</v>
      </c>
      <c r="E97" s="23">
        <v>0.196007165394122</v>
      </c>
      <c r="F97" s="23">
        <v>-0.268326111406961</v>
      </c>
    </row>
    <row r="98" spans="1:6" x14ac:dyDescent="0.35">
      <c r="A98" s="23">
        <v>0.97</v>
      </c>
      <c r="B98" s="23">
        <v>56.340369130849197</v>
      </c>
      <c r="C98" s="23">
        <v>-0.24282915336869901</v>
      </c>
      <c r="D98" s="23">
        <v>-0.17311564272889801</v>
      </c>
      <c r="E98" s="23">
        <v>0.16741560327416599</v>
      </c>
      <c r="F98" s="23">
        <v>-0.23712911391396699</v>
      </c>
    </row>
    <row r="99" spans="1:6" x14ac:dyDescent="0.35">
      <c r="A99" s="23">
        <v>0.98</v>
      </c>
      <c r="B99" s="23">
        <v>55.838754541239098</v>
      </c>
      <c r="C99" s="23">
        <v>5.5815940352300003E-2</v>
      </c>
      <c r="D99" s="23">
        <v>0.12170987486231299</v>
      </c>
      <c r="E99" s="23">
        <v>0.13840216579866799</v>
      </c>
      <c r="F99" s="23">
        <v>-0.20429610030868101</v>
      </c>
    </row>
    <row r="100" spans="1:6" x14ac:dyDescent="0.35">
      <c r="A100" s="23">
        <v>0.99</v>
      </c>
      <c r="B100" s="23">
        <v>56.452001011553797</v>
      </c>
      <c r="C100" s="23">
        <v>-1.99602058064485E-2</v>
      </c>
      <c r="D100" s="23">
        <v>4.5429953586061902E-2</v>
      </c>
      <c r="E100" s="23">
        <v>0.10886502011622499</v>
      </c>
      <c r="F100" s="23">
        <v>-0.17425517950873501</v>
      </c>
    </row>
    <row r="101" spans="1:6" x14ac:dyDescent="0.35">
      <c r="A101" s="23">
        <v>1</v>
      </c>
      <c r="B101" s="23">
        <v>55.798834129626201</v>
      </c>
      <c r="C101" s="23">
        <v>-0.25360278081734899</v>
      </c>
      <c r="D101" s="23">
        <v>-0.18723119719161599</v>
      </c>
      <c r="E101" s="23">
        <v>7.8701281943766202E-2</v>
      </c>
      <c r="F101" s="23">
        <v>-0.1450728655695</v>
      </c>
    </row>
    <row r="102" spans="1:6" x14ac:dyDescent="0.35">
      <c r="A102" s="23">
        <v>1.01</v>
      </c>
      <c r="B102" s="23">
        <v>55.944795449919098</v>
      </c>
      <c r="C102" s="23">
        <v>-8.7215622061400197E-2</v>
      </c>
      <c r="D102" s="23">
        <v>-2.4230451249288899E-2</v>
      </c>
      <c r="E102" s="23">
        <v>4.7809757118617097E-2</v>
      </c>
      <c r="F102" s="23">
        <v>-0.110794927930728</v>
      </c>
    </row>
    <row r="103" spans="1:6" x14ac:dyDescent="0.35">
      <c r="A103" s="23">
        <v>1.02</v>
      </c>
      <c r="B103" s="23">
        <v>55.6244028855034</v>
      </c>
      <c r="C103" s="23">
        <v>-0.25489883491534798</v>
      </c>
      <c r="D103" s="23">
        <v>-0.196317594655047</v>
      </c>
      <c r="E103" s="23">
        <v>1.60937456330707E-2</v>
      </c>
      <c r="F103" s="23">
        <v>-7.4674985893372001E-2</v>
      </c>
    </row>
    <row r="104" spans="1:6" x14ac:dyDescent="0.35">
      <c r="A104" s="23">
        <v>1.03</v>
      </c>
      <c r="B104" s="23">
        <v>55.434997780088402</v>
      </c>
      <c r="C104" s="23">
        <v>1.33336392210026E-3</v>
      </c>
      <c r="D104" s="23">
        <v>5.2592477964378097E-2</v>
      </c>
      <c r="E104" s="23">
        <v>-1.6536081265918299E-2</v>
      </c>
      <c r="F104" s="23">
        <v>-3.4723032776359498E-2</v>
      </c>
    </row>
    <row r="105" spans="1:6" x14ac:dyDescent="0.35">
      <c r="A105" s="23">
        <v>1.04</v>
      </c>
      <c r="B105" s="23">
        <v>55.627069613347601</v>
      </c>
      <c r="C105" s="23">
        <v>0.17242454937354901</v>
      </c>
      <c r="D105" s="23">
        <v>0.21911258751876</v>
      </c>
      <c r="E105" s="23">
        <v>-5.01591979670628E-2</v>
      </c>
      <c r="F105" s="23">
        <v>3.4711598218514902E-3</v>
      </c>
    </row>
    <row r="106" spans="1:6" x14ac:dyDescent="0.35">
      <c r="A106" s="23">
        <v>1.05</v>
      </c>
      <c r="B106" s="23">
        <v>55.7798468788355</v>
      </c>
      <c r="C106" s="23">
        <v>3.2521046120198398E-2</v>
      </c>
      <c r="D106" s="23">
        <v>7.9919000064975695E-2</v>
      </c>
      <c r="E106" s="23">
        <v>-8.4843180747394206E-2</v>
      </c>
      <c r="F106" s="23">
        <v>3.7445226802616798E-2</v>
      </c>
    </row>
    <row r="107" spans="1:6" x14ac:dyDescent="0.35">
      <c r="A107" s="23">
        <v>1.06</v>
      </c>
      <c r="B107" s="23">
        <v>55.692111705587998</v>
      </c>
      <c r="C107" s="23">
        <v>-0.10076598062725101</v>
      </c>
      <c r="D107" s="23">
        <v>-5.30235594585836E-2</v>
      </c>
      <c r="E107" s="23">
        <v>-0.120642011641533</v>
      </c>
      <c r="F107" s="23">
        <v>7.2899590472865206E-2</v>
      </c>
    </row>
    <row r="108" spans="1:6" x14ac:dyDescent="0.35">
      <c r="A108" s="23">
        <v>1.07</v>
      </c>
      <c r="B108" s="23">
        <v>55.578314917580997</v>
      </c>
      <c r="C108" s="23">
        <v>-4.1955705043797302E-2</v>
      </c>
      <c r="D108" s="23">
        <v>5.5798171473660299E-3</v>
      </c>
      <c r="E108" s="23">
        <v>-0.157594842796208</v>
      </c>
      <c r="F108" s="23">
        <v>0.110059320605045</v>
      </c>
    </row>
    <row r="109" spans="1:6" x14ac:dyDescent="0.35">
      <c r="A109" s="23">
        <v>1.08</v>
      </c>
      <c r="B109" s="23">
        <v>55.608200295500403</v>
      </c>
      <c r="C109" s="23">
        <v>3.96028639044523E-2</v>
      </c>
      <c r="D109" s="23">
        <v>9.0246003420349205E-2</v>
      </c>
      <c r="E109" s="23">
        <v>-0.19572510867989901</v>
      </c>
      <c r="F109" s="23">
        <v>0.14508196916400201</v>
      </c>
    </row>
    <row r="110" spans="1:6" x14ac:dyDescent="0.35">
      <c r="A110" s="23">
        <v>1.0900000000000001</v>
      </c>
      <c r="B110" s="23">
        <v>55.657520645389901</v>
      </c>
      <c r="C110" s="23">
        <v>-6.6801879140150802E-2</v>
      </c>
      <c r="D110" s="23">
        <v>-1.24867001883514E-2</v>
      </c>
      <c r="E110" s="23">
        <v>-0.235039914783293</v>
      </c>
      <c r="F110" s="23">
        <v>0.18072473583149301</v>
      </c>
    </row>
    <row r="111" spans="1:6" x14ac:dyDescent="0.35">
      <c r="A111" s="23">
        <v>1.1000000000000001</v>
      </c>
      <c r="B111" s="23">
        <v>55.474596537220101</v>
      </c>
      <c r="C111" s="23">
        <v>-0.148559223543099</v>
      </c>
      <c r="D111" s="23">
        <v>-9.1950102993479804E-2</v>
      </c>
      <c r="E111" s="23">
        <v>-0.27552986547178798</v>
      </c>
      <c r="F111" s="23">
        <v>0.21892074492216801</v>
      </c>
    </row>
    <row r="112" spans="1:6" x14ac:dyDescent="0.35">
      <c r="A112" s="23">
        <v>1.1100000000000001</v>
      </c>
      <c r="B112" s="23">
        <v>55.360402198303703</v>
      </c>
      <c r="C112" s="23">
        <v>-3.9951509807298898E-2</v>
      </c>
      <c r="D112" s="23">
        <v>1.80502152452976E-2</v>
      </c>
      <c r="E112" s="23">
        <v>-0.31716926008502999</v>
      </c>
      <c r="F112" s="23">
        <v>0.259167535032434</v>
      </c>
    </row>
    <row r="113" spans="1:6" x14ac:dyDescent="0.35">
      <c r="A113" s="23">
        <v>1.1200000000000001</v>
      </c>
      <c r="B113" s="23">
        <v>55.394693517605504</v>
      </c>
      <c r="C113" s="23">
        <v>6.2526047857648606E-2</v>
      </c>
      <c r="D113" s="23">
        <v>0.12050611108668401</v>
      </c>
      <c r="E113" s="23">
        <v>-0.35991635759148599</v>
      </c>
      <c r="F113" s="23">
        <v>0.30193629436245101</v>
      </c>
    </row>
    <row r="114" spans="1:6" x14ac:dyDescent="0.35">
      <c r="A114" s="23">
        <v>1.1299999999999999</v>
      </c>
      <c r="B114" s="23">
        <v>55.485454294019</v>
      </c>
      <c r="C114" s="23">
        <v>-0.155124953216152</v>
      </c>
      <c r="D114" s="23">
        <v>-9.3158650527417494E-2</v>
      </c>
      <c r="E114" s="23">
        <v>-0.40371372436512598</v>
      </c>
      <c r="F114" s="23">
        <v>0.34174742167639099</v>
      </c>
    </row>
    <row r="115" spans="1:6" x14ac:dyDescent="0.35">
      <c r="A115" s="23">
        <v>1.1399999999999999</v>
      </c>
      <c r="B115" s="23">
        <v>55.084443611173199</v>
      </c>
      <c r="C115" s="23">
        <v>-0.21851112125274999</v>
      </c>
      <c r="D115" s="23">
        <v>-0.15395700262431899</v>
      </c>
      <c r="E115" s="23">
        <v>-0.44848842907401498</v>
      </c>
      <c r="F115" s="23">
        <v>0.38393431044558501</v>
      </c>
    </row>
    <row r="116" spans="1:6" x14ac:dyDescent="0.35">
      <c r="A116" s="23">
        <v>1.1499999999999999</v>
      </c>
      <c r="B116" s="23">
        <v>55.048432051513501</v>
      </c>
      <c r="C116" s="23">
        <v>-5.2441458091507798E-3</v>
      </c>
      <c r="D116" s="23">
        <v>5.6374399837380802E-2</v>
      </c>
      <c r="E116" s="23">
        <v>-0.49415190717616603</v>
      </c>
      <c r="F116" s="23">
        <v>0.43253336152963501</v>
      </c>
    </row>
    <row r="117" spans="1:6" x14ac:dyDescent="0.35">
      <c r="A117" s="23">
        <v>1.1599999999999999</v>
      </c>
      <c r="B117" s="23">
        <v>55.073955319554898</v>
      </c>
      <c r="C117" s="23">
        <v>-0.102468154027601</v>
      </c>
      <c r="D117" s="23">
        <v>-4.5010658622434301E-2</v>
      </c>
      <c r="E117" s="23">
        <v>-0.54059994030248604</v>
      </c>
      <c r="F117" s="23">
        <v>0.483142444897319</v>
      </c>
    </row>
    <row r="118" spans="1:6" x14ac:dyDescent="0.35">
      <c r="A118" s="23">
        <v>1.17</v>
      </c>
      <c r="B118" s="23">
        <v>54.843495743458298</v>
      </c>
      <c r="C118" s="23">
        <v>-0.172533886942698</v>
      </c>
      <c r="D118" s="23">
        <v>-0.118813876548684</v>
      </c>
      <c r="E118" s="23">
        <v>-0.58771270989290703</v>
      </c>
      <c r="F118" s="23">
        <v>0.53399269949889205</v>
      </c>
    </row>
    <row r="119" spans="1:6" x14ac:dyDescent="0.35">
      <c r="A119" s="23">
        <v>1.18</v>
      </c>
      <c r="B119" s="23">
        <v>54.728887545669501</v>
      </c>
      <c r="C119" s="23">
        <v>-3.3052423660297599E-2</v>
      </c>
      <c r="D119" s="23">
        <v>1.53244929268604E-2</v>
      </c>
      <c r="E119" s="23">
        <v>-0.63535477717949995</v>
      </c>
      <c r="F119" s="23">
        <v>0.58697786059234203</v>
      </c>
    </row>
    <row r="120" spans="1:6" x14ac:dyDescent="0.35">
      <c r="A120" s="23">
        <v>1.19</v>
      </c>
      <c r="B120" s="23">
        <v>54.777390896137703</v>
      </c>
      <c r="C120" s="23">
        <v>2.4166231334397999E-2</v>
      </c>
      <c r="D120" s="23">
        <v>6.6425957002522504E-2</v>
      </c>
      <c r="E120" s="23">
        <v>-0.68337517610946796</v>
      </c>
      <c r="F120" s="23">
        <v>0.64111545044134299</v>
      </c>
    </row>
    <row r="121" spans="1:6" x14ac:dyDescent="0.35">
      <c r="A121" s="23">
        <v>1.2</v>
      </c>
      <c r="B121" s="23">
        <v>54.777220008338297</v>
      </c>
      <c r="C121" s="23">
        <v>4.6618043215449503E-2</v>
      </c>
      <c r="D121" s="23">
        <v>8.9336163618394498E-2</v>
      </c>
      <c r="E121" s="23">
        <v>-0.73160752415562402</v>
      </c>
      <c r="F121" s="23">
        <v>0.68888940375267904</v>
      </c>
    </row>
    <row r="122" spans="1:6" x14ac:dyDescent="0.35">
      <c r="A122" s="23">
        <v>1.21</v>
      </c>
      <c r="B122" s="23">
        <v>54.870626982568602</v>
      </c>
      <c r="C122" s="23">
        <v>0.14873923510065301</v>
      </c>
      <c r="D122" s="23">
        <v>0.203702935866586</v>
      </c>
      <c r="E122" s="23">
        <v>-0.77987014715714598</v>
      </c>
      <c r="F122" s="23">
        <v>0.72490644639121304</v>
      </c>
    </row>
    <row r="123" spans="1:6" x14ac:dyDescent="0.35">
      <c r="A123" s="23">
        <v>1.22</v>
      </c>
      <c r="B123" s="23">
        <v>55.074698478539602</v>
      </c>
      <c r="C123" s="23">
        <v>-2.0839197695451599E-2</v>
      </c>
      <c r="D123" s="23">
        <v>6.1638937944144899E-2</v>
      </c>
      <c r="E123" s="23">
        <v>-0.82796653041231405</v>
      </c>
      <c r="F123" s="23">
        <v>0.745488394772717</v>
      </c>
    </row>
    <row r="124" spans="1:6" x14ac:dyDescent="0.35">
      <c r="A124" s="23">
        <v>1.23</v>
      </c>
      <c r="B124" s="23">
        <v>54.828948587177699</v>
      </c>
      <c r="C124" s="23">
        <v>-0.17174091835400099</v>
      </c>
      <c r="D124" s="23">
        <v>-3.6446493686262099E-2</v>
      </c>
      <c r="E124" s="23">
        <v>-0.87568613518169502</v>
      </c>
      <c r="F124" s="23">
        <v>0.74039171051395603</v>
      </c>
    </row>
    <row r="125" spans="1:6" x14ac:dyDescent="0.35">
      <c r="A125" s="23">
        <v>1.24</v>
      </c>
      <c r="B125" s="23">
        <v>54.731216641831601</v>
      </c>
      <c r="C125" s="23">
        <v>-5.71078997196501E-2</v>
      </c>
      <c r="D125" s="23">
        <v>0.155280906628363</v>
      </c>
      <c r="E125" s="23">
        <v>-0.92280541144928396</v>
      </c>
      <c r="F125" s="23">
        <v>0.71041660510127103</v>
      </c>
    </row>
    <row r="126" spans="1:6" x14ac:dyDescent="0.35">
      <c r="A126" s="23">
        <v>1.25</v>
      </c>
      <c r="B126" s="23">
        <v>54.714732787738399</v>
      </c>
      <c r="C126" s="23">
        <v>7.9538388208099803E-2</v>
      </c>
      <c r="D126" s="23">
        <v>0.39840619540572297</v>
      </c>
      <c r="E126" s="23">
        <v>-0.96908914611568298</v>
      </c>
      <c r="F126" s="23">
        <v>0.650221338918059</v>
      </c>
    </row>
    <row r="127" spans="1:6" x14ac:dyDescent="0.35">
      <c r="A127" s="23">
        <v>1.26</v>
      </c>
      <c r="B127" s="23">
        <v>54.890293418247801</v>
      </c>
      <c r="C127" s="23">
        <v>-0.14652685044914901</v>
      </c>
      <c r="D127" s="23">
        <v>0.31014069795309801</v>
      </c>
      <c r="E127" s="23">
        <v>-1.01429214565088</v>
      </c>
      <c r="F127" s="23">
        <v>0.55762459724862901</v>
      </c>
    </row>
    <row r="128" spans="1:6" x14ac:dyDescent="0.35">
      <c r="A128" s="23">
        <v>1.27</v>
      </c>
      <c r="B128" s="23">
        <v>54.421679086840101</v>
      </c>
      <c r="C128" s="23">
        <v>-0.142551189271199</v>
      </c>
      <c r="D128" s="23">
        <v>0.463673629768176</v>
      </c>
      <c r="E128" s="23">
        <v>-1.0581612073669899</v>
      </c>
      <c r="F128" s="23">
        <v>0.45193638832761701</v>
      </c>
    </row>
    <row r="129" spans="1:6" x14ac:dyDescent="0.35">
      <c r="A129" s="23">
        <v>1.28</v>
      </c>
      <c r="B129" s="23">
        <v>54.605191039705403</v>
      </c>
      <c r="C129" s="23">
        <v>-2.82980000073501E-2</v>
      </c>
      <c r="D129" s="23">
        <v>0.75314440432854901</v>
      </c>
      <c r="E129" s="23">
        <v>-1.1004375694566499</v>
      </c>
      <c r="F129" s="23">
        <v>0.31899516512075399</v>
      </c>
    </row>
    <row r="130" spans="1:6" x14ac:dyDescent="0.35">
      <c r="A130" s="23">
        <v>1.29</v>
      </c>
      <c r="B130" s="23">
        <v>54.3650830868254</v>
      </c>
      <c r="C130" s="23">
        <v>-0.54242422357645004</v>
      </c>
      <c r="D130" s="23">
        <v>0.45176137291440299</v>
      </c>
      <c r="E130" s="23">
        <v>-1.1408597506937701</v>
      </c>
      <c r="F130" s="23">
        <v>0.14667415420291599</v>
      </c>
    </row>
    <row r="131" spans="1:6" x14ac:dyDescent="0.35">
      <c r="A131" s="23">
        <v>1.3</v>
      </c>
      <c r="B131" s="23">
        <v>53.520342592552502</v>
      </c>
      <c r="C131" s="23">
        <v>-0.93692325284275002</v>
      </c>
      <c r="D131" s="23">
        <v>0.27977515381764101</v>
      </c>
      <c r="E131" s="23">
        <v>-1.1791666767264399</v>
      </c>
      <c r="F131" s="23">
        <v>-3.753172993395E-2</v>
      </c>
    </row>
    <row r="132" spans="1:6" x14ac:dyDescent="0.35">
      <c r="A132" s="23">
        <v>1.31</v>
      </c>
      <c r="B132" s="23">
        <v>52.491236581139901</v>
      </c>
      <c r="C132" s="23">
        <v>-1.18945547105895</v>
      </c>
      <c r="D132" s="23">
        <v>0.26310107937270999</v>
      </c>
      <c r="E132" s="23">
        <v>-1.21510109686412</v>
      </c>
      <c r="F132" s="23">
        <v>-0.237455453567543</v>
      </c>
    </row>
    <row r="133" spans="1:6" x14ac:dyDescent="0.35">
      <c r="A133" s="23">
        <v>1.32</v>
      </c>
      <c r="B133" s="23">
        <v>51.141431650434598</v>
      </c>
      <c r="C133" s="23">
        <v>-2.6343898586963999</v>
      </c>
      <c r="D133" s="23">
        <v>-0.93442297447672995</v>
      </c>
      <c r="E133" s="23">
        <v>-1.24841313078131</v>
      </c>
      <c r="F133" s="23">
        <v>-0.45155375343835902</v>
      </c>
    </row>
    <row r="134" spans="1:6" x14ac:dyDescent="0.35">
      <c r="A134" s="23">
        <v>1.33</v>
      </c>
      <c r="B134" s="23">
        <v>47.222456863747098</v>
      </c>
      <c r="C134" s="23">
        <v>-2.6161661487051502</v>
      </c>
      <c r="D134" s="23">
        <v>-0.702160001303619</v>
      </c>
      <c r="E134" s="23">
        <v>-1.2788638669757899</v>
      </c>
      <c r="F134" s="23">
        <v>-0.63514228042573395</v>
      </c>
    </row>
    <row r="135" spans="1:6" x14ac:dyDescent="0.35">
      <c r="A135" s="23">
        <v>1.34</v>
      </c>
      <c r="B135" s="23">
        <v>45.909099353024303</v>
      </c>
      <c r="C135" s="23">
        <v>-2.8341665951200001</v>
      </c>
      <c r="D135" s="23">
        <v>-0.73631437051053905</v>
      </c>
      <c r="E135" s="23">
        <v>-1.30622897140244</v>
      </c>
      <c r="F135" s="23">
        <v>-0.79162325320701599</v>
      </c>
    </row>
    <row r="136" spans="1:6" x14ac:dyDescent="0.35">
      <c r="A136" s="23">
        <v>1.35</v>
      </c>
      <c r="B136" s="23">
        <v>41.5541236735071</v>
      </c>
      <c r="C136" s="23">
        <v>-2.9677531132761001</v>
      </c>
      <c r="D136" s="23">
        <v>-0.72843055988362804</v>
      </c>
      <c r="E136" s="23">
        <v>-1.33030212591286</v>
      </c>
      <c r="F136" s="23">
        <v>-0.90902042747961198</v>
      </c>
    </row>
    <row r="137" spans="1:6" x14ac:dyDescent="0.35">
      <c r="A137" s="23">
        <v>1.36</v>
      </c>
      <c r="B137" s="23">
        <v>39.973593126472103</v>
      </c>
      <c r="C137" s="23">
        <v>-1.36633849012105</v>
      </c>
      <c r="D137" s="23">
        <v>0.96877893922212499</v>
      </c>
      <c r="E137" s="23">
        <v>-1.3508981546814101</v>
      </c>
      <c r="F137" s="23">
        <v>-0.98421927466176695</v>
      </c>
    </row>
    <row r="138" spans="1:6" x14ac:dyDescent="0.35">
      <c r="A138" s="23">
        <v>1.37</v>
      </c>
      <c r="B138" s="23">
        <v>38.821446693265003</v>
      </c>
      <c r="C138" s="23">
        <v>-2.6785999575393502</v>
      </c>
      <c r="D138" s="23">
        <v>-0.25866875230410402</v>
      </c>
      <c r="E138" s="23">
        <v>-1.3678557447953099</v>
      </c>
      <c r="F138" s="23">
        <v>-1.0520754604399301</v>
      </c>
    </row>
    <row r="139" spans="1:6" x14ac:dyDescent="0.35">
      <c r="A139" s="23">
        <v>1.38</v>
      </c>
      <c r="B139" s="23">
        <v>34.616393211393401</v>
      </c>
      <c r="C139" s="23">
        <v>-3.7761042621974501</v>
      </c>
      <c r="D139" s="23">
        <v>-1.30884376619646</v>
      </c>
      <c r="E139" s="23">
        <v>-1.38103961218048</v>
      </c>
      <c r="F139" s="23">
        <v>-1.0862208838205101</v>
      </c>
    </row>
    <row r="140" spans="1:6" x14ac:dyDescent="0.35">
      <c r="A140" s="23">
        <v>1.39</v>
      </c>
      <c r="B140" s="23">
        <v>31.2692381688701</v>
      </c>
      <c r="C140" s="23">
        <v>-2.08597647994555</v>
      </c>
      <c r="D140" s="23">
        <v>0.378132475498554</v>
      </c>
      <c r="E140" s="23">
        <v>-1.3903420949329801</v>
      </c>
      <c r="F140" s="23">
        <v>-1.0737668605111299</v>
      </c>
    </row>
    <row r="141" spans="1:6" x14ac:dyDescent="0.35">
      <c r="A141" s="23">
        <v>1.4</v>
      </c>
      <c r="B141" s="23">
        <v>30.4444402515023</v>
      </c>
      <c r="C141" s="23">
        <v>-3.2549979090745502</v>
      </c>
      <c r="D141" s="23">
        <v>-0.82356126495605697</v>
      </c>
      <c r="E141" s="23">
        <v>-1.3956842440508299</v>
      </c>
      <c r="F141" s="23">
        <v>-1.0357524000676701</v>
      </c>
    </row>
    <row r="142" spans="1:6" x14ac:dyDescent="0.35">
      <c r="A142" s="23">
        <v>1.41</v>
      </c>
      <c r="B142" s="23">
        <v>24.759242350720999</v>
      </c>
      <c r="C142" s="23">
        <v>-3.6828691788921502</v>
      </c>
      <c r="D142" s="23">
        <v>-1.34423842454786</v>
      </c>
      <c r="E142" s="23">
        <v>-1.3970163753603599</v>
      </c>
      <c r="F142" s="23">
        <v>-0.94161437898391998</v>
      </c>
    </row>
    <row r="143" spans="1:6" x14ac:dyDescent="0.35">
      <c r="A143" s="23">
        <v>1.42</v>
      </c>
      <c r="B143" s="23">
        <v>23.078701893718002</v>
      </c>
      <c r="C143" s="23">
        <v>-1.9108334590821501</v>
      </c>
      <c r="D143" s="23">
        <v>0.28325741415748301</v>
      </c>
      <c r="E143" s="23">
        <v>-1.39431808672804</v>
      </c>
      <c r="F143" s="23">
        <v>-0.7997727865116</v>
      </c>
    </row>
    <row r="144" spans="1:6" x14ac:dyDescent="0.35">
      <c r="A144" s="23">
        <v>1.43</v>
      </c>
      <c r="B144" s="23">
        <v>20.937575432556699</v>
      </c>
      <c r="C144" s="23">
        <v>-2.0412727816637499</v>
      </c>
      <c r="D144" s="23">
        <v>7.0109987333162298E-3</v>
      </c>
      <c r="E144" s="23">
        <v>-1.3875977710346501</v>
      </c>
      <c r="F144" s="23">
        <v>-0.66068600936242095</v>
      </c>
    </row>
    <row r="145" spans="1:6" x14ac:dyDescent="0.35">
      <c r="A145" s="23">
        <v>1.44</v>
      </c>
      <c r="B145" s="23">
        <v>18.996156330390502</v>
      </c>
      <c r="C145" s="23">
        <v>-1.37365044802835</v>
      </c>
      <c r="D145" s="23">
        <v>0.51937717334339895</v>
      </c>
      <c r="E145" s="23">
        <v>-1.37689165495711</v>
      </c>
      <c r="F145" s="23">
        <v>-0.516135966414634</v>
      </c>
    </row>
    <row r="146" spans="1:6" x14ac:dyDescent="0.35">
      <c r="A146" s="23">
        <v>1.45</v>
      </c>
      <c r="B146" s="23">
        <v>18.190274536499999</v>
      </c>
      <c r="C146" s="23">
        <v>-1.4474993315293001</v>
      </c>
      <c r="D146" s="23">
        <v>0.30085856417349799</v>
      </c>
      <c r="E146" s="23">
        <v>-1.36226249388514</v>
      </c>
      <c r="F146" s="23">
        <v>-0.386095401817662</v>
      </c>
    </row>
    <row r="147" spans="1:6" x14ac:dyDescent="0.35">
      <c r="A147" s="23">
        <v>1.46</v>
      </c>
      <c r="B147" s="23">
        <v>16.101157667331901</v>
      </c>
      <c r="C147" s="23">
        <v>-1.4880401239301499</v>
      </c>
      <c r="D147" s="23">
        <v>0.12803342432613701</v>
      </c>
      <c r="E147" s="23">
        <v>-1.3437980957472999</v>
      </c>
      <c r="F147" s="23">
        <v>-0.27227545250899099</v>
      </c>
    </row>
    <row r="148" spans="1:6" x14ac:dyDescent="0.35">
      <c r="A148" s="23">
        <v>1.47</v>
      </c>
      <c r="B148" s="23">
        <v>15.2141942886397</v>
      </c>
      <c r="C148" s="23">
        <v>-1.4662002131746501</v>
      </c>
      <c r="D148" s="23">
        <v>6.6899334974030999E-3</v>
      </c>
      <c r="E148" s="23">
        <v>-1.32160978810749</v>
      </c>
      <c r="F148" s="23">
        <v>-0.15128035856455899</v>
      </c>
    </row>
    <row r="149" spans="1:6" x14ac:dyDescent="0.35">
      <c r="A149" s="23">
        <v>1.48</v>
      </c>
      <c r="B149" s="23">
        <v>13.1687572409826</v>
      </c>
      <c r="C149" s="23">
        <v>-2.4758273921242999</v>
      </c>
      <c r="D149" s="23">
        <v>-1.14211209325274</v>
      </c>
      <c r="E149" s="23">
        <v>-1.2958308394231901</v>
      </c>
      <c r="F149" s="23">
        <v>-3.7884459448379398E-2</v>
      </c>
    </row>
    <row r="150" spans="1:6" x14ac:dyDescent="0.35">
      <c r="A150" s="23">
        <v>1.49</v>
      </c>
      <c r="B150" s="23">
        <v>10.2625395043911</v>
      </c>
      <c r="C150" s="23">
        <v>-0.67745165944226005</v>
      </c>
      <c r="D150" s="23">
        <v>0.50940603968092202</v>
      </c>
      <c r="E150" s="23">
        <v>-1.2666148618534701</v>
      </c>
      <c r="F150" s="23">
        <v>7.9757162730283798E-2</v>
      </c>
    </row>
    <row r="151" spans="1:6" x14ac:dyDescent="0.35">
      <c r="A151" s="23">
        <v>1.5</v>
      </c>
      <c r="B151" s="23">
        <v>11.813853922098099</v>
      </c>
      <c r="C151" s="23">
        <v>0.440285279553494</v>
      </c>
      <c r="D151" s="23">
        <v>1.4883217182727499</v>
      </c>
      <c r="E151" s="23">
        <v>-1.2341342276963101</v>
      </c>
      <c r="F151" s="23">
        <v>0.186097788977057</v>
      </c>
    </row>
    <row r="152" spans="1:6" x14ac:dyDescent="0.35">
      <c r="A152" s="23">
        <v>1.51</v>
      </c>
      <c r="B152" s="23">
        <v>11.143110063498099</v>
      </c>
      <c r="C152" s="23">
        <v>-1.0028837536815001</v>
      </c>
      <c r="D152" s="23">
        <v>-4.6106940315414603E-2</v>
      </c>
      <c r="E152" s="23">
        <v>-1.1985785166164999</v>
      </c>
      <c r="F152" s="23">
        <v>0.241801703250418</v>
      </c>
    </row>
    <row r="153" spans="1:6" x14ac:dyDescent="0.35">
      <c r="A153" s="23">
        <v>1.52</v>
      </c>
      <c r="B153" s="23">
        <v>9.8080864147351097</v>
      </c>
      <c r="C153" s="23">
        <v>-1.06055588567598</v>
      </c>
      <c r="D153" s="23">
        <v>-0.17357908923152601</v>
      </c>
      <c r="E153" s="23">
        <v>-1.16015309411778</v>
      </c>
      <c r="F153" s="23">
        <v>0.27317629767332802</v>
      </c>
    </row>
    <row r="154" spans="1:6" x14ac:dyDescent="0.35">
      <c r="A154" s="23">
        <v>1.53</v>
      </c>
      <c r="B154" s="23">
        <v>9.0219982921461508</v>
      </c>
      <c r="C154" s="23">
        <v>-0.52147279634705102</v>
      </c>
      <c r="D154" s="23">
        <v>0.295830485579546</v>
      </c>
      <c r="E154" s="23">
        <v>-1.1190778606241001</v>
      </c>
      <c r="F154" s="23">
        <v>0.30177457869750501</v>
      </c>
    </row>
    <row r="155" spans="1:6" x14ac:dyDescent="0.35">
      <c r="A155" s="23">
        <v>1.54</v>
      </c>
      <c r="B155" s="23">
        <v>8.7651408220410101</v>
      </c>
      <c r="C155" s="23">
        <v>-0.97177763657371996</v>
      </c>
      <c r="D155" s="23">
        <v>-0.209885779088159</v>
      </c>
      <c r="E155" s="23">
        <v>-1.07558608262349</v>
      </c>
      <c r="F155" s="23">
        <v>0.313694225137927</v>
      </c>
    </row>
    <row r="156" spans="1:6" x14ac:dyDescent="0.35">
      <c r="A156" s="23">
        <v>1.55</v>
      </c>
      <c r="B156" s="23">
        <v>7.0784430189987102</v>
      </c>
      <c r="C156" s="23">
        <v>-1.16578337202653</v>
      </c>
      <c r="D156" s="23">
        <v>-0.46199221502980597</v>
      </c>
      <c r="E156" s="23">
        <v>-1.02992322968925</v>
      </c>
      <c r="F156" s="23">
        <v>0.32613207269252498</v>
      </c>
    </row>
    <row r="157" spans="1:6" x14ac:dyDescent="0.35">
      <c r="A157" s="23">
        <v>1.56</v>
      </c>
      <c r="B157" s="23">
        <v>6.4335740779879496</v>
      </c>
      <c r="C157" s="23">
        <v>-0.51983634396696998</v>
      </c>
      <c r="D157" s="23">
        <v>0.117723132374482</v>
      </c>
      <c r="E157" s="23">
        <v>-0.98234574331670699</v>
      </c>
      <c r="F157" s="23">
        <v>0.344786266975255</v>
      </c>
    </row>
    <row r="158" spans="1:6" x14ac:dyDescent="0.35">
      <c r="A158" s="23">
        <v>1.57</v>
      </c>
      <c r="B158" s="23">
        <v>6.0387703310647698</v>
      </c>
      <c r="C158" s="23">
        <v>-0.65465584718473302</v>
      </c>
      <c r="D158" s="23">
        <v>-8.0233136141033695E-2</v>
      </c>
      <c r="E158" s="23">
        <v>-0.93311964362743205</v>
      </c>
      <c r="F158" s="23">
        <v>0.35869693258373297</v>
      </c>
    </row>
    <row r="159" spans="1:6" x14ac:dyDescent="0.35">
      <c r="A159" s="23">
        <v>1.58</v>
      </c>
      <c r="B159" s="23">
        <v>5.1242623836184897</v>
      </c>
      <c r="C159" s="23">
        <v>-0.40727532726090998</v>
      </c>
      <c r="D159" s="23">
        <v>0.106504680319029</v>
      </c>
      <c r="E159" s="23">
        <v>-0.88251899576942605</v>
      </c>
      <c r="F159" s="23">
        <v>0.36873898818948703</v>
      </c>
    </row>
    <row r="160" spans="1:6" x14ac:dyDescent="0.35">
      <c r="A160" s="23">
        <v>1.59</v>
      </c>
      <c r="B160" s="23">
        <v>5.2242196765429503</v>
      </c>
      <c r="C160" s="23">
        <v>-7.2560773385207597E-2</v>
      </c>
      <c r="D160" s="23">
        <v>0.399879022269443</v>
      </c>
      <c r="E160" s="23">
        <v>-0.83082425566890905</v>
      </c>
      <c r="F160" s="23">
        <v>0.358384460014259</v>
      </c>
    </row>
    <row r="161" spans="1:6" x14ac:dyDescent="0.35">
      <c r="A161" s="23">
        <v>1.6</v>
      </c>
      <c r="B161" s="23">
        <v>4.9791408368480701</v>
      </c>
      <c r="C161" s="23">
        <v>-0.62059503689384599</v>
      </c>
      <c r="D161" s="23">
        <v>-0.18287744678196299</v>
      </c>
      <c r="E161" s="23">
        <v>-0.77832041267163798</v>
      </c>
      <c r="F161" s="23">
        <v>0.34060282255975499</v>
      </c>
    </row>
    <row r="162" spans="1:6" x14ac:dyDescent="0.35">
      <c r="A162" s="23">
        <v>1.61</v>
      </c>
      <c r="B162" s="23">
        <v>3.9830296027552601</v>
      </c>
      <c r="C162" s="23">
        <v>-0.46885917162480001</v>
      </c>
      <c r="D162" s="23">
        <v>-7.9566061331958801E-2</v>
      </c>
      <c r="E162" s="23">
        <v>-0.72529492015338504</v>
      </c>
      <c r="F162" s="23">
        <v>0.33600180986054401</v>
      </c>
    </row>
    <row r="163" spans="1:6" x14ac:dyDescent="0.35">
      <c r="A163" s="23">
        <v>1.62</v>
      </c>
      <c r="B163" s="23">
        <v>4.0414224935984704</v>
      </c>
      <c r="C163" s="23">
        <v>-0.222928552647228</v>
      </c>
      <c r="D163" s="23">
        <v>0.121845387109683</v>
      </c>
      <c r="E163" s="23">
        <v>-0.67203538023590703</v>
      </c>
      <c r="F163" s="23">
        <v>0.32726144047899702</v>
      </c>
    </row>
    <row r="164" spans="1:6" x14ac:dyDescent="0.35">
      <c r="A164" s="23">
        <v>1.63</v>
      </c>
      <c r="B164" s="23">
        <v>3.5371724974608001</v>
      </c>
      <c r="C164" s="23">
        <v>-0.42788181871265002</v>
      </c>
      <c r="D164" s="23">
        <v>-0.121267924596687</v>
      </c>
      <c r="E164" s="23">
        <v>-0.61882695410758604</v>
      </c>
      <c r="F164" s="23">
        <v>0.31221305999162302</v>
      </c>
    </row>
    <row r="165" spans="1:6" x14ac:dyDescent="0.35">
      <c r="A165" s="23">
        <v>1.64</v>
      </c>
      <c r="B165" s="23">
        <v>3.1856588561731698</v>
      </c>
      <c r="C165" s="23">
        <v>-0.300977220338776</v>
      </c>
      <c r="D165" s="23">
        <v>-3.6375349087703401E-2</v>
      </c>
      <c r="E165" s="23">
        <v>-0.56594964048718299</v>
      </c>
      <c r="F165" s="23">
        <v>0.30134776923611001</v>
      </c>
    </row>
    <row r="166" spans="1:6" x14ac:dyDescent="0.35">
      <c r="A166" s="23">
        <v>1.65</v>
      </c>
      <c r="B166" s="23">
        <v>2.93521805678325</v>
      </c>
      <c r="C166" s="23">
        <v>-7.0969395880364994E-2</v>
      </c>
      <c r="D166" s="23">
        <v>0.156109514912153</v>
      </c>
      <c r="E166" s="23">
        <v>-0.51367550954930197</v>
      </c>
      <c r="F166" s="23">
        <v>0.286596598756784</v>
      </c>
    </row>
    <row r="167" spans="1:6" x14ac:dyDescent="0.35">
      <c r="A167" s="23">
        <v>1.66</v>
      </c>
      <c r="B167" s="23">
        <v>3.0437200644124398</v>
      </c>
      <c r="C167" s="23">
        <v>0.13887590024436999</v>
      </c>
      <c r="D167" s="23">
        <v>0.338155900818366</v>
      </c>
      <c r="E167" s="23">
        <v>-0.46226592269963701</v>
      </c>
      <c r="F167" s="23">
        <v>0.26298592212564098</v>
      </c>
    </row>
    <row r="168" spans="1:6" x14ac:dyDescent="0.35">
      <c r="A168" s="23">
        <v>1.67</v>
      </c>
      <c r="B168" s="23">
        <v>3.21296985727199</v>
      </c>
      <c r="C168" s="23">
        <v>-9.2517664594169893E-2</v>
      </c>
      <c r="D168" s="23">
        <v>8.5720507900201304E-2</v>
      </c>
      <c r="E168" s="23">
        <v>-0.41196883546699198</v>
      </c>
      <c r="F168" s="23">
        <v>0.23373066297262099</v>
      </c>
    </row>
    <row r="169" spans="1:6" x14ac:dyDescent="0.35">
      <c r="A169" s="23">
        <v>1.68</v>
      </c>
      <c r="B169" s="23">
        <v>2.8586847352241</v>
      </c>
      <c r="C169" s="23">
        <v>-0.26897241624464002</v>
      </c>
      <c r="D169" s="23">
        <v>-0.106137859876718</v>
      </c>
      <c r="E169" s="23">
        <v>-0.36301620774936899</v>
      </c>
      <c r="F169" s="23">
        <v>0.200181651381446</v>
      </c>
    </row>
    <row r="170" spans="1:6" x14ac:dyDescent="0.35">
      <c r="A170" s="23">
        <v>1.69</v>
      </c>
      <c r="B170" s="23">
        <v>2.6750250247827099</v>
      </c>
      <c r="C170" s="23">
        <v>-0.1294705255802</v>
      </c>
      <c r="D170" s="23">
        <v>1.6598528686191698E-2</v>
      </c>
      <c r="E170" s="23">
        <v>-0.315621567669221</v>
      </c>
      <c r="F170" s="23">
        <v>0.16955251340282901</v>
      </c>
    </row>
    <row r="171" spans="1:6" x14ac:dyDescent="0.35">
      <c r="A171" s="23">
        <v>1.7</v>
      </c>
      <c r="B171" s="23">
        <v>2.5997436840637</v>
      </c>
      <c r="C171" s="23">
        <v>-0.31124792571381998</v>
      </c>
      <c r="D171" s="23">
        <v>-0.18440574760644601</v>
      </c>
      <c r="E171" s="23">
        <v>-0.26997788433889103</v>
      </c>
      <c r="F171" s="23">
        <v>0.143135706231516</v>
      </c>
    </row>
    <row r="172" spans="1:6" x14ac:dyDescent="0.35">
      <c r="A172" s="23">
        <v>1.71</v>
      </c>
      <c r="B172" s="23">
        <v>2.0525291733550701</v>
      </c>
      <c r="C172" s="23">
        <v>-0.32536551787923501</v>
      </c>
      <c r="D172" s="23">
        <v>-0.21795652730180401</v>
      </c>
      <c r="E172" s="23">
        <v>-0.226255824287799</v>
      </c>
      <c r="F172" s="23">
        <v>0.118846833710368</v>
      </c>
    </row>
    <row r="173" spans="1:6" x14ac:dyDescent="0.35">
      <c r="A173" s="23">
        <v>1.72</v>
      </c>
      <c r="B173" s="23">
        <v>1.9490126483052299</v>
      </c>
      <c r="C173" s="23">
        <v>-2.1213709116729901E-2</v>
      </c>
      <c r="D173" s="23">
        <v>6.59286244552066E-2</v>
      </c>
      <c r="E173" s="23">
        <v>-0.184602405267104</v>
      </c>
      <c r="F173" s="23">
        <v>9.7460071695167599E-2</v>
      </c>
    </row>
    <row r="174" spans="1:6" x14ac:dyDescent="0.35">
      <c r="A174" s="23">
        <v>1.73</v>
      </c>
      <c r="B174" s="23">
        <v>2.0101017551216098</v>
      </c>
      <c r="C174" s="23">
        <v>5.0906881316045198E-2</v>
      </c>
      <c r="D174" s="23">
        <v>0.118437975015353</v>
      </c>
      <c r="E174" s="23">
        <v>-0.14514009509786299</v>
      </c>
      <c r="F174" s="23">
        <v>7.76090013985552E-2</v>
      </c>
    </row>
    <row r="175" spans="1:6" x14ac:dyDescent="0.35">
      <c r="A175" s="23">
        <v>1.74</v>
      </c>
      <c r="B175" s="23">
        <v>2.05082641093732</v>
      </c>
      <c r="C175" s="23">
        <v>-7.9083044737529903E-2</v>
      </c>
      <c r="D175" s="23">
        <v>-2.6393683695047802E-2</v>
      </c>
      <c r="E175" s="23">
        <v>-0.10796634292669099</v>
      </c>
      <c r="F175" s="23">
        <v>5.5276981884209098E-2</v>
      </c>
    </row>
    <row r="176" spans="1:6" x14ac:dyDescent="0.35">
      <c r="A176" s="23">
        <v>1.75</v>
      </c>
      <c r="B176" s="23">
        <v>1.85193566564655</v>
      </c>
      <c r="C176" s="23">
        <v>5.1439556262660002E-2</v>
      </c>
      <c r="D176" s="23">
        <v>9.0879060301370898E-2</v>
      </c>
      <c r="E176" s="23">
        <v>-7.3153545206012097E-2</v>
      </c>
      <c r="F176" s="23">
        <v>3.3714041167301201E-2</v>
      </c>
    </row>
    <row r="177" spans="1:6" x14ac:dyDescent="0.35">
      <c r="A177" s="23">
        <v>1.76</v>
      </c>
      <c r="B177" s="23">
        <v>2.1537055234626399</v>
      </c>
      <c r="C177" s="23">
        <v>0.121879930565955</v>
      </c>
      <c r="D177" s="23">
        <v>0.14764477566920201</v>
      </c>
      <c r="E177" s="23">
        <v>-4.0749498315283898E-2</v>
      </c>
      <c r="F177" s="23">
        <v>1.4984653212037201E-2</v>
      </c>
    </row>
    <row r="178" spans="1:6" x14ac:dyDescent="0.35">
      <c r="A178" s="23">
        <v>1.77</v>
      </c>
      <c r="B178" s="23">
        <v>2.09569552677846</v>
      </c>
      <c r="C178" s="23">
        <v>-9.4200677321205004E-2</v>
      </c>
      <c r="D178" s="23">
        <v>-8.2629984261629805E-2</v>
      </c>
      <c r="E178" s="23">
        <v>-1.0778289650781101E-2</v>
      </c>
      <c r="F178" s="23">
        <v>-7.9240340879414004E-4</v>
      </c>
    </row>
    <row r="179" spans="1:6" x14ac:dyDescent="0.35">
      <c r="A179" s="23">
        <v>1.78</v>
      </c>
      <c r="B179" s="23">
        <v>1.96530416882023</v>
      </c>
      <c r="C179" s="23">
        <v>5.5190922797898603E-3</v>
      </c>
      <c r="D179" s="23">
        <v>2.4310402420284101E-3</v>
      </c>
      <c r="E179" s="23">
        <v>1.6758473844674399E-2</v>
      </c>
      <c r="F179" s="23">
        <v>-1.36704218069129E-2</v>
      </c>
    </row>
    <row r="180" spans="1:6" x14ac:dyDescent="0.35">
      <c r="A180" s="23">
        <v>1.79</v>
      </c>
      <c r="B180" s="23">
        <v>2.1067337113380402</v>
      </c>
      <c r="C180" s="23">
        <v>5.9757127973499899E-2</v>
      </c>
      <c r="D180" s="23">
        <v>4.66796301677537E-2</v>
      </c>
      <c r="E180" s="23">
        <v>4.1880215012224699E-2</v>
      </c>
      <c r="F180" s="23">
        <v>-2.8802717206478499E-2</v>
      </c>
    </row>
    <row r="181" spans="1:6" x14ac:dyDescent="0.35">
      <c r="A181" s="23">
        <v>1.8</v>
      </c>
      <c r="B181" s="23">
        <v>2.0848184247672301</v>
      </c>
      <c r="C181" s="23">
        <v>1.87303225588351E-2</v>
      </c>
      <c r="D181" s="23">
        <v>-1.2560619319098899E-3</v>
      </c>
      <c r="E181" s="23">
        <v>6.4625822626371399E-2</v>
      </c>
      <c r="F181" s="23">
        <v>-4.4639438135626403E-2</v>
      </c>
    </row>
    <row r="182" spans="1:6" x14ac:dyDescent="0.35">
      <c r="A182" s="23">
        <v>1.81</v>
      </c>
      <c r="B182" s="23">
        <v>2.14419435645571</v>
      </c>
      <c r="C182" s="23">
        <v>-9.8524916578594898E-2</v>
      </c>
      <c r="D182" s="23">
        <v>-0.12188635741213</v>
      </c>
      <c r="E182" s="23">
        <v>8.5052024675069296E-2</v>
      </c>
      <c r="F182" s="23">
        <v>-6.1690583841534197E-2</v>
      </c>
    </row>
    <row r="183" spans="1:6" x14ac:dyDescent="0.35">
      <c r="A183" s="23">
        <v>1.82</v>
      </c>
      <c r="B183" s="23">
        <v>1.88776859161004</v>
      </c>
      <c r="C183" s="23">
        <v>0.114959421127195</v>
      </c>
      <c r="D183" s="23">
        <v>8.9481259624047696E-2</v>
      </c>
      <c r="E183" s="23">
        <v>0.10323172583557</v>
      </c>
      <c r="F183" s="23">
        <v>-7.77535643324231E-2</v>
      </c>
    </row>
    <row r="184" spans="1:6" x14ac:dyDescent="0.35">
      <c r="A184" s="23">
        <v>1.83</v>
      </c>
      <c r="B184" s="23">
        <v>2.3741131987100998</v>
      </c>
      <c r="C184" s="23">
        <v>5.27448597644549E-2</v>
      </c>
      <c r="D184" s="23">
        <v>2.6579744322525301E-2</v>
      </c>
      <c r="E184" s="23">
        <v>0.11925233940157701</v>
      </c>
      <c r="F184" s="23">
        <v>-9.3087223959647497E-2</v>
      </c>
    </row>
    <row r="185" spans="1:6" x14ac:dyDescent="0.35">
      <c r="A185" s="23">
        <v>1.84</v>
      </c>
      <c r="B185" s="23">
        <v>1.9932583111389499</v>
      </c>
      <c r="C185" s="23">
        <v>-1.6376434441745E-2</v>
      </c>
      <c r="D185" s="23">
        <v>-4.4441453739184102E-2</v>
      </c>
      <c r="E185" s="23">
        <v>0.133214204638406</v>
      </c>
      <c r="F185" s="23">
        <v>-0.105149185340967</v>
      </c>
    </row>
    <row r="186" spans="1:6" x14ac:dyDescent="0.35">
      <c r="A186" s="23">
        <v>1.85</v>
      </c>
      <c r="B186" s="23">
        <v>2.3413603298266099</v>
      </c>
      <c r="C186" s="23">
        <v>0.21632870157498499</v>
      </c>
      <c r="D186" s="23">
        <v>0.17891199026913099</v>
      </c>
      <c r="E186" s="23">
        <v>0.14522919747847199</v>
      </c>
      <c r="F186" s="23">
        <v>-0.107812486172618</v>
      </c>
    </row>
    <row r="187" spans="1:6" x14ac:dyDescent="0.35">
      <c r="A187" s="23">
        <v>1.86</v>
      </c>
      <c r="B187" s="23">
        <v>2.4259157142889198</v>
      </c>
      <c r="C187" s="23">
        <v>0.15683327170826999</v>
      </c>
      <c r="D187" s="23">
        <v>0.105689600966722</v>
      </c>
      <c r="E187" s="23">
        <v>0.155419534700173</v>
      </c>
      <c r="F187" s="23">
        <v>-0.104275863958625</v>
      </c>
    </row>
    <row r="188" spans="1:6" x14ac:dyDescent="0.35">
      <c r="A188" s="23">
        <v>1.87</v>
      </c>
      <c r="B188" s="23">
        <v>2.6550268732431501</v>
      </c>
      <c r="C188" s="23">
        <v>-4.9424384681725102E-2</v>
      </c>
      <c r="D188" s="23">
        <v>-0.112031895291845</v>
      </c>
      <c r="E188" s="23">
        <v>0.16391670725770899</v>
      </c>
      <c r="F188" s="23">
        <v>-0.101309196647589</v>
      </c>
    </row>
    <row r="189" spans="1:6" x14ac:dyDescent="0.35">
      <c r="A189" s="23">
        <v>1.88</v>
      </c>
      <c r="B189" s="23">
        <v>2.3270669449254702</v>
      </c>
      <c r="C189" s="23">
        <v>-0.186919332130975</v>
      </c>
      <c r="D189" s="23">
        <v>-0.26373158926689799</v>
      </c>
      <c r="E189" s="23">
        <v>0.17086046899426999</v>
      </c>
      <c r="F189" s="23">
        <v>-9.4048211858347802E-2</v>
      </c>
    </row>
    <row r="190" spans="1:6" x14ac:dyDescent="0.35">
      <c r="A190" s="23">
        <v>1.89</v>
      </c>
      <c r="B190" s="23">
        <v>2.2811882089812001</v>
      </c>
      <c r="C190" s="23">
        <v>-5.9071126771384798E-2</v>
      </c>
      <c r="D190" s="23">
        <v>-0.15731169280124499</v>
      </c>
      <c r="E190" s="23">
        <v>0.176397789106258</v>
      </c>
      <c r="F190" s="23">
        <v>-7.8157223076397803E-2</v>
      </c>
    </row>
    <row r="191" spans="1:6" x14ac:dyDescent="0.35">
      <c r="A191" s="23">
        <v>1.9</v>
      </c>
      <c r="B191" s="23">
        <v>2.2089246913827001</v>
      </c>
      <c r="C191" s="23">
        <v>-4.6744633893849299E-3</v>
      </c>
      <c r="D191" s="23">
        <v>-0.12589951876922001</v>
      </c>
      <c r="E191" s="23">
        <v>0.180681791916106</v>
      </c>
      <c r="F191" s="23">
        <v>-5.94567365362706E-2</v>
      </c>
    </row>
    <row r="192" spans="1:6" x14ac:dyDescent="0.35">
      <c r="A192" s="23">
        <v>1.91</v>
      </c>
      <c r="B192" s="23">
        <v>2.2718392822024298</v>
      </c>
      <c r="C192" s="23">
        <v>2.4821174042499701E-3</v>
      </c>
      <c r="D192" s="23">
        <v>-0.14425420873657499</v>
      </c>
      <c r="E192" s="23">
        <v>0.18387078417074501</v>
      </c>
      <c r="F192" s="23">
        <v>-3.7134458029919798E-2</v>
      </c>
    </row>
    <row r="193" spans="1:6" x14ac:dyDescent="0.35">
      <c r="A193" s="23">
        <v>1.92</v>
      </c>
      <c r="B193" s="23">
        <v>2.2138889261912</v>
      </c>
      <c r="C193" s="23">
        <v>0.10815587828813999</v>
      </c>
      <c r="D193" s="23">
        <v>-6.5937656050177401E-2</v>
      </c>
      <c r="E193" s="23">
        <v>0.186127345632562</v>
      </c>
      <c r="F193" s="23">
        <v>-1.20338112942444E-2</v>
      </c>
    </row>
    <row r="194" spans="1:6" x14ac:dyDescent="0.35">
      <c r="A194" s="23">
        <v>1.93</v>
      </c>
      <c r="B194" s="23">
        <v>2.4881510387787098</v>
      </c>
      <c r="C194" s="23">
        <v>0.17587782988558501</v>
      </c>
      <c r="D194" s="23">
        <v>-2.42202626949422E-2</v>
      </c>
      <c r="E194" s="23">
        <v>0.187617425611492</v>
      </c>
      <c r="F194" s="23">
        <v>1.24806669690353E-2</v>
      </c>
    </row>
    <row r="195" spans="1:6" x14ac:dyDescent="0.35">
      <c r="A195" s="23">
        <v>1.94</v>
      </c>
      <c r="B195" s="23">
        <v>2.56564458596237</v>
      </c>
      <c r="C195" s="23">
        <v>0.79150899114460405</v>
      </c>
      <c r="D195" s="23">
        <v>0.56656522365437401</v>
      </c>
      <c r="E195" s="23">
        <v>0.188509381774176</v>
      </c>
      <c r="F195" s="23">
        <v>3.6434385716054202E-2</v>
      </c>
    </row>
    <row r="196" spans="1:6" x14ac:dyDescent="0.35">
      <c r="A196" s="23">
        <v>1.95</v>
      </c>
      <c r="B196" s="23">
        <v>4.0711690210679201</v>
      </c>
      <c r="C196" s="23">
        <v>0.81874458961518504</v>
      </c>
      <c r="D196" s="23">
        <v>0.58124972723124602</v>
      </c>
      <c r="E196" s="23">
        <v>0.18897285537724101</v>
      </c>
      <c r="F196" s="23">
        <v>4.8522007006697399E-2</v>
      </c>
    </row>
    <row r="197" spans="1:6" x14ac:dyDescent="0.35">
      <c r="A197" s="23">
        <v>1.96</v>
      </c>
      <c r="B197" s="23">
        <v>4.2031337651927396</v>
      </c>
      <c r="C197" s="23">
        <v>-3.4525343861687E-2</v>
      </c>
      <c r="D197" s="23">
        <v>-0.27216284881941899</v>
      </c>
      <c r="E197" s="23">
        <v>0.18917754005557899</v>
      </c>
      <c r="F197" s="23">
        <v>4.8459964902152299E-2</v>
      </c>
    </row>
    <row r="198" spans="1:6" x14ac:dyDescent="0.35">
      <c r="A198" s="23">
        <v>1.97</v>
      </c>
      <c r="B198" s="23">
        <v>4.0021183333445398</v>
      </c>
      <c r="C198" s="23">
        <v>0.26944257368094299</v>
      </c>
      <c r="D198" s="23">
        <v>2.9055080438770701E-2</v>
      </c>
      <c r="E198" s="23">
        <v>0.189291959635042</v>
      </c>
      <c r="F198" s="23">
        <v>5.1095533607129998E-2</v>
      </c>
    </row>
    <row r="199" spans="1:6" x14ac:dyDescent="0.35">
      <c r="A199" s="23">
        <v>1.98</v>
      </c>
      <c r="B199" s="23">
        <v>4.7420189125546299</v>
      </c>
      <c r="C199" s="23">
        <v>0.34299848027166602</v>
      </c>
      <c r="D199" s="23">
        <v>0.107152611641658</v>
      </c>
      <c r="E199" s="23">
        <v>0.189482228281945</v>
      </c>
      <c r="F199" s="23">
        <v>4.6363640348062701E-2</v>
      </c>
    </row>
    <row r="200" spans="1:6" x14ac:dyDescent="0.35">
      <c r="A200" s="23">
        <v>1.99</v>
      </c>
      <c r="B200" s="23">
        <v>4.6881152938878801</v>
      </c>
      <c r="C200" s="23">
        <v>-2.22813359124556E-2</v>
      </c>
      <c r="D200" s="23">
        <v>-0.245753336653523</v>
      </c>
      <c r="E200" s="23">
        <v>0.18991076154821401</v>
      </c>
      <c r="F200" s="23">
        <v>3.3561239192853601E-2</v>
      </c>
    </row>
    <row r="201" spans="1:6" x14ac:dyDescent="0.35">
      <c r="A201" s="23">
        <v>2</v>
      </c>
      <c r="B201" s="23">
        <v>4.6974562407297098</v>
      </c>
      <c r="C201" s="23">
        <v>0.224598891763898</v>
      </c>
      <c r="D201" s="23">
        <v>1.2126678140446901E-2</v>
      </c>
      <c r="E201" s="23">
        <v>0.19073487190987201</v>
      </c>
      <c r="F201" s="23">
        <v>2.1737341713578801E-2</v>
      </c>
    </row>
    <row r="202" spans="1:6" x14ac:dyDescent="0.35">
      <c r="A202" s="23">
        <v>2.0099999999999998</v>
      </c>
      <c r="B202" s="23">
        <v>5.1373130774156701</v>
      </c>
      <c r="C202" s="23">
        <v>0.28808289503726597</v>
      </c>
      <c r="D202" s="23">
        <v>8.8082937882132395E-2</v>
      </c>
      <c r="E202" s="23">
        <v>0.19210515818032001</v>
      </c>
      <c r="F202" s="23">
        <v>7.8947989748138492E-3</v>
      </c>
    </row>
    <row r="203" spans="1:6" x14ac:dyDescent="0.35">
      <c r="A203" s="23">
        <v>2.02</v>
      </c>
      <c r="B203" s="23">
        <v>5.2736220308042503</v>
      </c>
      <c r="C203" s="23">
        <v>-3.3912660079161501E-2</v>
      </c>
      <c r="D203" s="23">
        <v>-0.220482354442359</v>
      </c>
      <c r="E203" s="23">
        <v>0.194163798453235</v>
      </c>
      <c r="F203" s="23">
        <v>-7.5941040900368503E-3</v>
      </c>
    </row>
    <row r="204" spans="1:6" x14ac:dyDescent="0.35">
      <c r="A204" s="23">
        <v>2.0299999999999998</v>
      </c>
      <c r="B204" s="23">
        <v>5.0694877572573498</v>
      </c>
      <c r="C204" s="23">
        <v>0.18312246675605701</v>
      </c>
      <c r="D204" s="23">
        <v>5.6417427588624199E-3</v>
      </c>
      <c r="E204" s="23">
        <v>0.197042926632748</v>
      </c>
      <c r="F204" s="23">
        <v>-1.9562202635553302E-2</v>
      </c>
    </row>
    <row r="205" spans="1:6" x14ac:dyDescent="0.35">
      <c r="A205" s="23">
        <v>2.04</v>
      </c>
      <c r="B205" s="23">
        <v>5.6398669643163597</v>
      </c>
      <c r="C205" s="23">
        <v>0.36993641513154102</v>
      </c>
      <c r="D205" s="23">
        <v>0.20080302732559199</v>
      </c>
      <c r="E205" s="23">
        <v>0.200863142657252</v>
      </c>
      <c r="F205" s="23">
        <v>-3.17297548513032E-2</v>
      </c>
    </row>
    <row r="206" spans="1:6" x14ac:dyDescent="0.35">
      <c r="A206" s="23">
        <v>2.0499999999999998</v>
      </c>
      <c r="B206" s="23">
        <v>5.8093605875204304</v>
      </c>
      <c r="C206" s="23">
        <v>0.18031524566379001</v>
      </c>
      <c r="D206" s="23">
        <v>1.6956674927652699E-2</v>
      </c>
      <c r="E206" s="23">
        <v>0.205732202603778</v>
      </c>
      <c r="F206" s="23">
        <v>-4.2373631867640399E-2</v>
      </c>
    </row>
    <row r="207" spans="1:6" x14ac:dyDescent="0.35">
      <c r="A207" s="23">
        <v>2.06</v>
      </c>
      <c r="B207" s="23">
        <v>6.0004974556439397</v>
      </c>
      <c r="C207" s="23">
        <v>3.4850611633109999E-2</v>
      </c>
      <c r="D207" s="23">
        <v>-0.130221587360076</v>
      </c>
      <c r="E207" s="23">
        <v>0.21174390005511401</v>
      </c>
      <c r="F207" s="23">
        <v>-4.6671701061928701E-2</v>
      </c>
    </row>
    <row r="208" spans="1:6" x14ac:dyDescent="0.35">
      <c r="A208" s="23">
        <v>2.0699999999999998</v>
      </c>
      <c r="B208" s="23">
        <v>5.8790618107866504</v>
      </c>
      <c r="C208" s="23">
        <v>-0.140851757616865</v>
      </c>
      <c r="D208" s="23">
        <v>-0.30970514040355701</v>
      </c>
      <c r="E208" s="23">
        <v>0.21897709967715401</v>
      </c>
      <c r="F208" s="23">
        <v>-5.0123716890462397E-2</v>
      </c>
    </row>
    <row r="209" spans="1:6" x14ac:dyDescent="0.35">
      <c r="A209" s="23">
        <v>2.08</v>
      </c>
      <c r="B209" s="23">
        <v>5.7187939404102099</v>
      </c>
      <c r="C209" s="23">
        <v>8.9691964996655202E-2</v>
      </c>
      <c r="D209" s="23">
        <v>-9.1185999589356706E-2</v>
      </c>
      <c r="E209" s="23">
        <v>0.22749503006624999</v>
      </c>
      <c r="F209" s="23">
        <v>-4.6617065480238098E-2</v>
      </c>
    </row>
    <row r="210" spans="1:6" x14ac:dyDescent="0.35">
      <c r="A210" s="23">
        <v>2.09</v>
      </c>
      <c r="B210" s="23">
        <v>6.0584457407799599</v>
      </c>
      <c r="C210" s="23">
        <v>0.15191653207896</v>
      </c>
      <c r="D210" s="23">
        <v>-4.3843418575926003E-2</v>
      </c>
      <c r="E210" s="23">
        <v>0.237344962110034</v>
      </c>
      <c r="F210" s="23">
        <v>-4.1585011455147501E-2</v>
      </c>
    </row>
    <row r="211" spans="1:6" x14ac:dyDescent="0.35">
      <c r="A211" s="23">
        <v>2.1</v>
      </c>
      <c r="B211" s="23">
        <v>6.0226270045681298</v>
      </c>
      <c r="C211" s="23">
        <v>0.30662531184699499</v>
      </c>
      <c r="D211" s="23">
        <v>9.6217048411987E-2</v>
      </c>
      <c r="E211" s="23">
        <v>0.248558259390082</v>
      </c>
      <c r="F211" s="23">
        <v>-3.8149995955073901E-2</v>
      </c>
    </row>
    <row r="212" spans="1:6" x14ac:dyDescent="0.35">
      <c r="A212" s="23">
        <v>2.11</v>
      </c>
      <c r="B212" s="23">
        <v>6.6716963644739504</v>
      </c>
      <c r="C212" s="23">
        <v>0.477883040308485</v>
      </c>
      <c r="D212" s="23">
        <v>0.255863649244431</v>
      </c>
      <c r="E212" s="23">
        <v>0.26115072797643502</v>
      </c>
      <c r="F212" s="23">
        <v>-3.9131336912381097E-2</v>
      </c>
    </row>
    <row r="213" spans="1:6" x14ac:dyDescent="0.35">
      <c r="A213" s="23">
        <v>2.12</v>
      </c>
      <c r="B213" s="23">
        <v>6.9783930851851004</v>
      </c>
      <c r="C213" s="23">
        <v>0.25814804414684001</v>
      </c>
      <c r="D213" s="23">
        <v>3.0139665087316601E-2</v>
      </c>
      <c r="E213" s="23">
        <v>0.27512315694785799</v>
      </c>
      <c r="F213" s="23">
        <v>-4.7114777888334299E-2</v>
      </c>
    </row>
    <row r="214" spans="1:6" x14ac:dyDescent="0.35">
      <c r="A214" s="23">
        <v>2.13</v>
      </c>
      <c r="B214" s="23">
        <v>7.18799245276763</v>
      </c>
      <c r="C214" s="23">
        <v>0.26453052110221498</v>
      </c>
      <c r="D214" s="23">
        <v>3.3609170830044797E-2</v>
      </c>
      <c r="E214" s="23">
        <v>0.29046193397138098</v>
      </c>
      <c r="F214" s="23">
        <v>-5.9540583699211197E-2</v>
      </c>
    </row>
    <row r="215" spans="1:6" x14ac:dyDescent="0.35">
      <c r="A215" s="23">
        <v>2.14</v>
      </c>
      <c r="B215" s="23">
        <v>7.5074541273895301</v>
      </c>
      <c r="C215" s="23">
        <v>0.20561575126189</v>
      </c>
      <c r="D215" s="23">
        <v>-2.53765233132234E-2</v>
      </c>
      <c r="E215" s="23">
        <v>0.30713973396699501</v>
      </c>
      <c r="F215" s="23">
        <v>-7.6147459391882E-2</v>
      </c>
    </row>
    <row r="216" spans="1:6" x14ac:dyDescent="0.35">
      <c r="A216" s="23">
        <v>2.15</v>
      </c>
      <c r="B216" s="23">
        <v>7.5992239552914098</v>
      </c>
      <c r="C216" s="23">
        <v>0.29073043439841501</v>
      </c>
      <c r="D216" s="23">
        <v>5.3266021097125901E-2</v>
      </c>
      <c r="E216" s="23">
        <v>0.325116349964929</v>
      </c>
      <c r="F216" s="23">
        <v>-8.7651936663639504E-2</v>
      </c>
    </row>
    <row r="217" spans="1:6" x14ac:dyDescent="0.35">
      <c r="A217" s="23">
        <v>2.16</v>
      </c>
      <c r="B217" s="23">
        <v>8.0889149961863591</v>
      </c>
      <c r="C217" s="23">
        <v>0.310982120773655</v>
      </c>
      <c r="D217" s="23">
        <v>5.9620785017462499E-2</v>
      </c>
      <c r="E217" s="23">
        <v>0.34433963903889903</v>
      </c>
      <c r="F217" s="23">
        <v>-9.2978303282706801E-2</v>
      </c>
    </row>
    <row r="218" spans="1:6" x14ac:dyDescent="0.35">
      <c r="A218" s="23">
        <v>2.17</v>
      </c>
      <c r="B218" s="23">
        <v>8.2211881968387193</v>
      </c>
      <c r="C218" s="23">
        <v>0.27319371166676498</v>
      </c>
      <c r="D218" s="23">
        <v>2.20589706125307E-3</v>
      </c>
      <c r="E218" s="23">
        <v>0.36474648970519002</v>
      </c>
      <c r="F218" s="23">
        <v>-9.3758675099678196E-2</v>
      </c>
    </row>
    <row r="219" spans="1:6" x14ac:dyDescent="0.35">
      <c r="A219" s="23">
        <v>2.1800000000000002</v>
      </c>
      <c r="B219" s="23">
        <v>8.6353024195198902</v>
      </c>
      <c r="C219" s="23">
        <v>0.122125876677059</v>
      </c>
      <c r="D219" s="23">
        <v>-0.17234356705310699</v>
      </c>
      <c r="E219" s="23">
        <v>0.38626374853227202</v>
      </c>
      <c r="F219" s="23">
        <v>-9.1794304802106E-2</v>
      </c>
    </row>
    <row r="220" spans="1:6" x14ac:dyDescent="0.35">
      <c r="A220" s="23">
        <v>2.19</v>
      </c>
      <c r="B220" s="23">
        <v>8.4654399501928399</v>
      </c>
      <c r="C220" s="23">
        <v>0.30274707119507599</v>
      </c>
      <c r="D220" s="23">
        <v>-2.3895538284504199E-2</v>
      </c>
      <c r="E220" s="23">
        <v>0.408809068815285</v>
      </c>
      <c r="F220" s="23">
        <v>-8.2166459335705294E-2</v>
      </c>
    </row>
    <row r="221" spans="1:6" x14ac:dyDescent="0.35">
      <c r="A221" s="23">
        <v>2.2000000000000002</v>
      </c>
      <c r="B221" s="23">
        <v>9.2407965619100398</v>
      </c>
      <c r="C221" s="23">
        <v>8.4933216822575403E-2</v>
      </c>
      <c r="D221" s="23">
        <v>-0.27053983449673502</v>
      </c>
      <c r="E221" s="23">
        <v>0.43229171234202202</v>
      </c>
      <c r="F221" s="23">
        <v>-7.6818661022711301E-2</v>
      </c>
    </row>
    <row r="222" spans="1:6" x14ac:dyDescent="0.35">
      <c r="A222" s="23">
        <v>2.21</v>
      </c>
      <c r="B222" s="23">
        <v>8.6353063838379907</v>
      </c>
      <c r="C222" s="23">
        <v>0.10546922222202899</v>
      </c>
      <c r="D222" s="23">
        <v>-0.27078916152226401</v>
      </c>
      <c r="E222" s="23">
        <v>0.45661340484877</v>
      </c>
      <c r="F222" s="23">
        <v>-8.0355021104476995E-2</v>
      </c>
    </row>
    <row r="223" spans="1:6" x14ac:dyDescent="0.35">
      <c r="A223" s="23">
        <v>2.2200000000000002</v>
      </c>
      <c r="B223" s="23">
        <v>9.4517350063541006</v>
      </c>
      <c r="C223" s="23">
        <v>0.242607070090535</v>
      </c>
      <c r="D223" s="23">
        <v>-0.15112145124095899</v>
      </c>
      <c r="E223" s="23">
        <v>0.48166922370187798</v>
      </c>
      <c r="F223" s="23">
        <v>-8.79407023703839E-2</v>
      </c>
    </row>
    <row r="224" spans="1:6" x14ac:dyDescent="0.35">
      <c r="A224" s="23">
        <v>2.23</v>
      </c>
      <c r="B224" s="23">
        <v>9.1205205240190601</v>
      </c>
      <c r="C224" s="23">
        <v>6.1733884478049297E-2</v>
      </c>
      <c r="D224" s="23">
        <v>-0.362377487248639</v>
      </c>
      <c r="E224" s="23">
        <v>0.507348377886496</v>
      </c>
      <c r="F224" s="23">
        <v>-8.3237006159807905E-2</v>
      </c>
    </row>
    <row r="225" spans="1:6" x14ac:dyDescent="0.35">
      <c r="A225" s="23">
        <v>2.2400000000000002</v>
      </c>
      <c r="B225" s="23">
        <v>9.5752027753101991</v>
      </c>
      <c r="C225" s="23">
        <v>0.68141652971552502</v>
      </c>
      <c r="D225" s="23">
        <v>0.222491530951337</v>
      </c>
      <c r="E225" s="23">
        <v>0.533534819621999</v>
      </c>
      <c r="F225" s="23">
        <v>-7.4609820857810705E-2</v>
      </c>
    </row>
    <row r="226" spans="1:6" x14ac:dyDescent="0.35">
      <c r="A226" s="23">
        <v>2.25</v>
      </c>
      <c r="B226" s="23">
        <v>10.4833535834501</v>
      </c>
      <c r="C226" s="23">
        <v>1.1436239960057499</v>
      </c>
      <c r="D226" s="23">
        <v>0.66193338358554299</v>
      </c>
      <c r="E226" s="23">
        <v>0.56010767201962897</v>
      </c>
      <c r="F226" s="23">
        <v>-7.8417059599426298E-2</v>
      </c>
    </row>
    <row r="227" spans="1:6" x14ac:dyDescent="0.35">
      <c r="A227" s="23">
        <v>2.2599999999999998</v>
      </c>
      <c r="B227" s="23">
        <v>11.8624507673217</v>
      </c>
      <c r="C227" s="23">
        <v>1.1600692693557799</v>
      </c>
      <c r="D227" s="23">
        <v>0.65005384712025704</v>
      </c>
      <c r="E227" s="23">
        <v>0.58694150836308601</v>
      </c>
      <c r="F227" s="23">
        <v>-7.6926086127557303E-2</v>
      </c>
    </row>
    <row r="228" spans="1:6" x14ac:dyDescent="0.35">
      <c r="A228" s="23">
        <v>2.27</v>
      </c>
      <c r="B228" s="23">
        <v>12.8034921221617</v>
      </c>
      <c r="C228" s="23">
        <v>1.0727542084839901</v>
      </c>
      <c r="D228" s="23">
        <v>0.546510705550312</v>
      </c>
      <c r="E228" s="23">
        <v>0.61390663581801896</v>
      </c>
      <c r="F228" s="23">
        <v>-8.7663132884346101E-2</v>
      </c>
    </row>
    <row r="229" spans="1:6" x14ac:dyDescent="0.35">
      <c r="A229" s="23">
        <v>2.2799999999999998</v>
      </c>
      <c r="B229" s="23">
        <v>14.0079591842897</v>
      </c>
      <c r="C229" s="23">
        <v>1.0237134508333301</v>
      </c>
      <c r="D229" s="23">
        <v>0.49796744831471501</v>
      </c>
      <c r="E229" s="23">
        <v>0.640869411046744</v>
      </c>
      <c r="F229" s="23">
        <v>-0.11512340852813301</v>
      </c>
    </row>
    <row r="230" spans="1:6" x14ac:dyDescent="0.35">
      <c r="A230" s="23">
        <v>2.29</v>
      </c>
      <c r="B230" s="23">
        <v>14.8509190238283</v>
      </c>
      <c r="C230" s="23">
        <v>0.11930521934291501</v>
      </c>
      <c r="D230" s="23">
        <v>-0.402690048043293</v>
      </c>
      <c r="E230" s="23">
        <v>0.66769250203553898</v>
      </c>
      <c r="F230" s="23">
        <v>-0.14569723464933099</v>
      </c>
    </row>
    <row r="231" spans="1:6" x14ac:dyDescent="0.35">
      <c r="A231" s="23">
        <v>2.2999999999999998</v>
      </c>
      <c r="B231" s="23">
        <v>14.2465696229755</v>
      </c>
      <c r="C231" s="23">
        <v>-0.941269819676675</v>
      </c>
      <c r="D231" s="23">
        <v>-1.4730754582276999</v>
      </c>
      <c r="E231" s="23">
        <v>0.69423514826833599</v>
      </c>
      <c r="F231" s="23">
        <v>-0.16242950971730999</v>
      </c>
    </row>
    <row r="232" spans="1:6" x14ac:dyDescent="0.35">
      <c r="A232" s="23">
        <v>2.31</v>
      </c>
      <c r="B232" s="23">
        <v>12.968379384475</v>
      </c>
      <c r="C232" s="23">
        <v>-0.59846407964261095</v>
      </c>
      <c r="D232" s="23">
        <v>-1.17244236806172</v>
      </c>
      <c r="E232" s="23">
        <v>0.72035349215745503</v>
      </c>
      <c r="F232" s="23">
        <v>-0.14637520373834101</v>
      </c>
    </row>
    <row r="233" spans="1:6" x14ac:dyDescent="0.35">
      <c r="A233" s="23">
        <v>2.3199999999999998</v>
      </c>
      <c r="B233" s="23">
        <v>13.0496414636903</v>
      </c>
      <c r="C233" s="23">
        <v>1.5183373768336199</v>
      </c>
      <c r="D233" s="23">
        <v>0.88014073247082902</v>
      </c>
      <c r="E233" s="23">
        <v>0.74590108600677596</v>
      </c>
      <c r="F233" s="23">
        <v>-0.10770444164398101</v>
      </c>
    </row>
    <row r="234" spans="1:6" x14ac:dyDescent="0.35">
      <c r="A234" s="23">
        <v>2.33</v>
      </c>
      <c r="B234" s="23">
        <v>16.005054138142199</v>
      </c>
      <c r="C234" s="23">
        <v>0.30201491208444098</v>
      </c>
      <c r="D234" s="23">
        <v>-0.37736703012262002</v>
      </c>
      <c r="E234" s="23">
        <v>0.77072976558991702</v>
      </c>
      <c r="F234" s="23">
        <v>-9.1347823382857102E-2</v>
      </c>
    </row>
    <row r="235" spans="1:6" x14ac:dyDescent="0.35">
      <c r="A235" s="23">
        <v>2.34</v>
      </c>
      <c r="B235" s="23">
        <v>13.653671287859201</v>
      </c>
      <c r="C235" s="23">
        <v>-4.75840299794488E-2</v>
      </c>
      <c r="D235" s="23">
        <v>-0.77047770896491197</v>
      </c>
      <c r="E235" s="23">
        <v>0.79469086905480302</v>
      </c>
      <c r="F235" s="23">
        <v>-7.1797190069339697E-2</v>
      </c>
    </row>
    <row r="236" spans="1:6" x14ac:dyDescent="0.35">
      <c r="A236" s="23">
        <v>2.35</v>
      </c>
      <c r="B236" s="23">
        <v>15.9098860781833</v>
      </c>
      <c r="C236" s="23">
        <v>2.5524371735442402</v>
      </c>
      <c r="D236" s="23">
        <v>1.76966800805913</v>
      </c>
      <c r="E236" s="23">
        <v>0.81763661260153897</v>
      </c>
      <c r="F236" s="23">
        <v>-3.4867447116434101E-2</v>
      </c>
    </row>
    <row r="237" spans="1:6" x14ac:dyDescent="0.35">
      <c r="A237" s="23">
        <v>2.36</v>
      </c>
      <c r="B237" s="23">
        <v>18.758545634947598</v>
      </c>
      <c r="C237" s="23">
        <v>0.79948350621984998</v>
      </c>
      <c r="D237" s="23">
        <v>-2.8012973258207799E-2</v>
      </c>
      <c r="E237" s="23">
        <v>0.83942155919156902</v>
      </c>
      <c r="F237" s="23">
        <v>-1.1925079713510599E-2</v>
      </c>
    </row>
    <row r="238" spans="1:6" x14ac:dyDescent="0.35">
      <c r="A238" s="23">
        <v>2.37</v>
      </c>
      <c r="B238" s="23">
        <v>17.508853090622999</v>
      </c>
      <c r="C238" s="23">
        <v>0.19975659398045001</v>
      </c>
      <c r="D238" s="23">
        <v>-0.69398397722796001</v>
      </c>
      <c r="E238" s="23">
        <v>0.85990412034490304</v>
      </c>
      <c r="F238" s="23">
        <v>3.3836450863506097E-2</v>
      </c>
    </row>
    <row r="239" spans="1:6" x14ac:dyDescent="0.35">
      <c r="A239" s="23">
        <v>2.38</v>
      </c>
      <c r="B239" s="23">
        <v>19.158058822908501</v>
      </c>
      <c r="C239" s="23">
        <v>1.5999775532556499</v>
      </c>
      <c r="D239" s="23">
        <v>0.62544791638533304</v>
      </c>
      <c r="E239" s="23">
        <v>0.87894806033746598</v>
      </c>
      <c r="F239" s="23">
        <v>9.5581576532851403E-2</v>
      </c>
    </row>
    <row r="240" spans="1:6" x14ac:dyDescent="0.35">
      <c r="A240" s="23">
        <v>2.39</v>
      </c>
      <c r="B240" s="23">
        <v>20.708808197134299</v>
      </c>
      <c r="C240" s="23">
        <v>1.2919739972126001</v>
      </c>
      <c r="D240" s="23">
        <v>0.25382161366932898</v>
      </c>
      <c r="E240" s="23">
        <v>0.89642408924932804</v>
      </c>
      <c r="F240" s="23">
        <v>0.14172829429394401</v>
      </c>
    </row>
    <row r="241" spans="1:6" x14ac:dyDescent="0.35">
      <c r="A241" s="23">
        <v>2.4</v>
      </c>
      <c r="B241" s="23">
        <v>21.742006817333699</v>
      </c>
      <c r="C241" s="23">
        <v>1.2687550141513</v>
      </c>
      <c r="D241" s="23">
        <v>0.180672098971286</v>
      </c>
      <c r="E241" s="23">
        <v>0.91221145128852998</v>
      </c>
      <c r="F241" s="23">
        <v>0.175871463891483</v>
      </c>
    </row>
    <row r="242" spans="1:6" x14ac:dyDescent="0.35">
      <c r="A242" s="23">
        <v>2.41</v>
      </c>
      <c r="B242" s="23">
        <v>23.246318225436902</v>
      </c>
      <c r="C242" s="23">
        <v>0.90217322605195005</v>
      </c>
      <c r="D242" s="23">
        <v>-0.220333974114895</v>
      </c>
      <c r="E242" s="23">
        <v>0.92619930654827298</v>
      </c>
      <c r="F242" s="23">
        <v>0.19630789361857201</v>
      </c>
    </row>
    <row r="243" spans="1:6" x14ac:dyDescent="0.35">
      <c r="A243" s="23">
        <v>2.42</v>
      </c>
      <c r="B243" s="23">
        <v>23.546353269437599</v>
      </c>
      <c r="C243" s="23">
        <v>0.49076187363520102</v>
      </c>
      <c r="D243" s="23">
        <v>-0.65745679737317397</v>
      </c>
      <c r="E243" s="23">
        <v>0.93828784907992602</v>
      </c>
      <c r="F243" s="23">
        <v>0.209930821928449</v>
      </c>
    </row>
    <row r="244" spans="1:6" x14ac:dyDescent="0.35">
      <c r="A244" s="23">
        <v>2.4300000000000002</v>
      </c>
      <c r="B244" s="23">
        <v>24.227841972707299</v>
      </c>
      <c r="C244" s="23">
        <v>0.77493983310460002</v>
      </c>
      <c r="D244" s="23">
        <v>-0.41162870461558199</v>
      </c>
      <c r="E244" s="23">
        <v>0.94838915214652997</v>
      </c>
      <c r="F244" s="23">
        <v>0.23817938557365201</v>
      </c>
    </row>
    <row r="245" spans="1:6" x14ac:dyDescent="0.35">
      <c r="A245" s="23">
        <v>2.44</v>
      </c>
      <c r="B245" s="23">
        <v>25.0962329356468</v>
      </c>
      <c r="C245" s="23">
        <v>0.85979038244939998</v>
      </c>
      <c r="D245" s="23">
        <v>-0.35790032927407101</v>
      </c>
      <c r="E245" s="23">
        <v>0.95642780590908705</v>
      </c>
      <c r="F245" s="23">
        <v>0.26126290581438499</v>
      </c>
    </row>
    <row r="246" spans="1:6" x14ac:dyDescent="0.35">
      <c r="A246" s="23">
        <v>2.4500000000000002</v>
      </c>
      <c r="B246" s="23">
        <v>25.9474227376061</v>
      </c>
      <c r="C246" s="23">
        <v>2.4464331004139002</v>
      </c>
      <c r="D246" s="23">
        <v>1.2092427332568101</v>
      </c>
      <c r="E246" s="23">
        <v>0.96234149083546106</v>
      </c>
      <c r="F246" s="23">
        <v>0.27484887632162902</v>
      </c>
    </row>
    <row r="247" spans="1:6" x14ac:dyDescent="0.35">
      <c r="A247" s="23">
        <v>2.46</v>
      </c>
      <c r="B247" s="23">
        <v>29.9890991364746</v>
      </c>
      <c r="C247" s="23">
        <v>2.5905755168237001</v>
      </c>
      <c r="D247" s="23">
        <v>1.3485729507517099</v>
      </c>
      <c r="E247" s="23">
        <v>0.96608146618540203</v>
      </c>
      <c r="F247" s="23">
        <v>0.27592109988658298</v>
      </c>
    </row>
    <row r="248" spans="1:6" x14ac:dyDescent="0.35">
      <c r="A248" s="23">
        <v>2.4700000000000002</v>
      </c>
      <c r="B248" s="23">
        <v>31.1285737712535</v>
      </c>
      <c r="C248" s="23">
        <v>0.78125637263265102</v>
      </c>
      <c r="D248" s="23">
        <v>-0.42524256888114997</v>
      </c>
      <c r="E248" s="23">
        <v>0.96761283997243397</v>
      </c>
      <c r="F248" s="23">
        <v>0.238886101541367</v>
      </c>
    </row>
    <row r="249" spans="1:6" x14ac:dyDescent="0.35">
      <c r="A249" s="23">
        <v>2.48</v>
      </c>
      <c r="B249" s="23">
        <v>31.551611881739898</v>
      </c>
      <c r="C249" s="23">
        <v>0.459609756782552</v>
      </c>
      <c r="D249" s="23">
        <v>-0.70051040573864298</v>
      </c>
      <c r="E249" s="23">
        <v>0.96691457010094495</v>
      </c>
      <c r="F249" s="23">
        <v>0.19320559242025001</v>
      </c>
    </row>
    <row r="250" spans="1:6" x14ac:dyDescent="0.35">
      <c r="A250" s="23">
        <v>2.4900000000000002</v>
      </c>
      <c r="B250" s="23">
        <v>32.047793284818603</v>
      </c>
      <c r="C250" s="23">
        <v>1.0954212714610001</v>
      </c>
      <c r="D250" s="23">
        <v>-3.0677311167346E-2</v>
      </c>
      <c r="E250" s="23">
        <v>0.96397920432783601</v>
      </c>
      <c r="F250" s="23">
        <v>0.16211937830050899</v>
      </c>
    </row>
    <row r="251" spans="1:6" x14ac:dyDescent="0.35">
      <c r="A251" s="23">
        <v>2.5</v>
      </c>
      <c r="B251" s="23">
        <v>33.742454424661901</v>
      </c>
      <c r="C251" s="23">
        <v>1.9281551829883501</v>
      </c>
      <c r="D251" s="23">
        <v>0.83249942359851803</v>
      </c>
      <c r="E251" s="23">
        <v>0.95881243431021601</v>
      </c>
      <c r="F251" s="23">
        <v>0.136843325079614</v>
      </c>
    </row>
    <row r="252" spans="1:6" x14ac:dyDescent="0.35">
      <c r="A252" s="23">
        <v>2.5099999999999998</v>
      </c>
      <c r="B252" s="23">
        <v>35.9041036507953</v>
      </c>
      <c r="C252" s="23">
        <v>1.53152911721625</v>
      </c>
      <c r="D252" s="23">
        <v>0.47705485875146297</v>
      </c>
      <c r="E252" s="23">
        <v>0.95143258694808697</v>
      </c>
      <c r="F252" s="23">
        <v>0.103041671516699</v>
      </c>
    </row>
    <row r="253" spans="1:6" x14ac:dyDescent="0.35">
      <c r="A253" s="23">
        <v>2.52</v>
      </c>
      <c r="B253" s="23">
        <v>36.805512659094397</v>
      </c>
      <c r="C253" s="23">
        <v>0.72702595746455201</v>
      </c>
      <c r="D253" s="23">
        <v>-0.26830620752563999</v>
      </c>
      <c r="E253" s="23">
        <v>0.94187006800028905</v>
      </c>
      <c r="F253" s="23">
        <v>5.3462096989902397E-2</v>
      </c>
    </row>
    <row r="254" spans="1:6" x14ac:dyDescent="0.35">
      <c r="A254" s="23">
        <v>2.5299999999999998</v>
      </c>
      <c r="B254" s="23">
        <v>37.358155565724402</v>
      </c>
      <c r="C254" s="23">
        <v>0.525095483273052</v>
      </c>
      <c r="D254" s="23">
        <v>-0.40923406086810798</v>
      </c>
      <c r="E254" s="23">
        <v>0.93016669113702299</v>
      </c>
      <c r="F254" s="23">
        <v>4.1628530041375603E-3</v>
      </c>
    </row>
    <row r="255" spans="1:6" x14ac:dyDescent="0.35">
      <c r="A255" s="23">
        <v>2.54</v>
      </c>
      <c r="B255" s="23">
        <v>37.855703625640501</v>
      </c>
      <c r="C255" s="23">
        <v>0.60491293791109901</v>
      </c>
      <c r="D255" s="23">
        <v>-0.28101504171318398</v>
      </c>
      <c r="E255" s="23">
        <v>0.91637490683289802</v>
      </c>
      <c r="F255" s="23">
        <v>-3.0446927208615401E-2</v>
      </c>
    </row>
    <row r="256" spans="1:6" x14ac:dyDescent="0.35">
      <c r="A256" s="23">
        <v>2.5499999999999998</v>
      </c>
      <c r="B256" s="23">
        <v>38.5679814415466</v>
      </c>
      <c r="C256" s="23">
        <v>0.87168337541109897</v>
      </c>
      <c r="D256" s="23">
        <v>2.8785356500625602E-2</v>
      </c>
      <c r="E256" s="23">
        <v>0.90055702699743001</v>
      </c>
      <c r="F256" s="23">
        <v>-5.7659008086957203E-2</v>
      </c>
    </row>
    <row r="257" spans="1:6" x14ac:dyDescent="0.35">
      <c r="A257" s="23">
        <v>2.56</v>
      </c>
      <c r="B257" s="23">
        <v>39.599070376462699</v>
      </c>
      <c r="C257" s="23">
        <v>0.35008518011974799</v>
      </c>
      <c r="D257" s="23">
        <v>-0.46476902626503203</v>
      </c>
      <c r="E257" s="23">
        <v>0.88278456148110496</v>
      </c>
      <c r="F257" s="23">
        <v>-6.7930355096325196E-2</v>
      </c>
    </row>
    <row r="258" spans="1:6" x14ac:dyDescent="0.35">
      <c r="A258" s="23">
        <v>2.57</v>
      </c>
      <c r="B258" s="23">
        <v>39.268151801786097</v>
      </c>
      <c r="C258" s="23">
        <v>0.27524070784270199</v>
      </c>
      <c r="D258" s="23">
        <v>-0.54230453071163198</v>
      </c>
      <c r="E258" s="23">
        <v>0.86313777653056101</v>
      </c>
      <c r="F258" s="23">
        <v>-4.5592537976227802E-2</v>
      </c>
    </row>
    <row r="259" spans="1:6" x14ac:dyDescent="0.35">
      <c r="A259" s="23">
        <v>2.58</v>
      </c>
      <c r="B259" s="23">
        <v>40.149551792148102</v>
      </c>
      <c r="C259" s="23">
        <v>0.55496187028505195</v>
      </c>
      <c r="D259" s="23">
        <v>-0.27455022765289999</v>
      </c>
      <c r="E259" s="23">
        <v>0.84170549589506105</v>
      </c>
      <c r="F259" s="23">
        <v>-1.2193397957109E-2</v>
      </c>
    </row>
    <row r="260" spans="1:6" x14ac:dyDescent="0.35">
      <c r="A260" s="23">
        <v>2.59</v>
      </c>
      <c r="B260" s="23">
        <v>40.3780755423562</v>
      </c>
      <c r="C260" s="23">
        <v>1.25674421114285</v>
      </c>
      <c r="D260" s="23">
        <v>0.419296695136195</v>
      </c>
      <c r="E260" s="23">
        <v>0.81858503737213595</v>
      </c>
      <c r="F260" s="23">
        <v>1.8862478634517E-2</v>
      </c>
    </row>
    <row r="261" spans="1:6" x14ac:dyDescent="0.35">
      <c r="A261" s="23">
        <v>2.6</v>
      </c>
      <c r="B261" s="23">
        <v>42.663040214433799</v>
      </c>
      <c r="C261" s="23">
        <v>1.5136875831723999</v>
      </c>
      <c r="D261" s="23">
        <v>0.67824551029893898</v>
      </c>
      <c r="E261" s="23">
        <v>0.79388221124872305</v>
      </c>
      <c r="F261" s="23">
        <v>4.1559861624736898E-2</v>
      </c>
    </row>
    <row r="262" spans="1:6" x14ac:dyDescent="0.35">
      <c r="A262" s="23">
        <v>2.61</v>
      </c>
      <c r="B262" s="23">
        <v>43.405450708700997</v>
      </c>
      <c r="C262" s="23">
        <v>0.36482575342564899</v>
      </c>
      <c r="D262" s="23">
        <v>-0.46126846542531103</v>
      </c>
      <c r="E262" s="23">
        <v>0.76771138346093903</v>
      </c>
      <c r="F262" s="23">
        <v>5.8382835390020697E-2</v>
      </c>
    </row>
    <row r="263" spans="1:6" x14ac:dyDescent="0.35">
      <c r="A263" s="23">
        <v>2.62</v>
      </c>
      <c r="B263" s="23">
        <v>43.392691721285097</v>
      </c>
      <c r="C263" s="23">
        <v>0.77723730385020295</v>
      </c>
      <c r="D263" s="23">
        <v>-4.85670976172684E-2</v>
      </c>
      <c r="E263" s="23">
        <v>0.74019556623717997</v>
      </c>
      <c r="F263" s="23">
        <v>8.5608835230291599E-2</v>
      </c>
    </row>
    <row r="264" spans="1:6" x14ac:dyDescent="0.35">
      <c r="A264" s="23">
        <v>2.63</v>
      </c>
      <c r="B264" s="23">
        <v>44.959925316401403</v>
      </c>
      <c r="C264" s="23">
        <v>1.5353567666568</v>
      </c>
      <c r="D264" s="23">
        <v>0.71709036841009699</v>
      </c>
      <c r="E264" s="23">
        <v>0.71146649876397805</v>
      </c>
      <c r="F264" s="23">
        <v>0.106799899482725</v>
      </c>
    </row>
    <row r="265" spans="1:6" x14ac:dyDescent="0.35">
      <c r="A265" s="23">
        <v>2.64</v>
      </c>
      <c r="B265" s="23">
        <v>46.463405254598698</v>
      </c>
      <c r="C265" s="23">
        <v>0.88719587367964803</v>
      </c>
      <c r="D265" s="23">
        <v>0.101039659476772</v>
      </c>
      <c r="E265" s="23">
        <v>0.681664637901499</v>
      </c>
      <c r="F265" s="23">
        <v>0.104491576301377</v>
      </c>
    </row>
    <row r="266" spans="1:6" x14ac:dyDescent="0.35">
      <c r="A266" s="23">
        <v>2.65</v>
      </c>
      <c r="B266" s="23">
        <v>46.734317063760699</v>
      </c>
      <c r="C266" s="23">
        <v>0.79554846921995204</v>
      </c>
      <c r="D266" s="23">
        <v>5.1383904133985303E-2</v>
      </c>
      <c r="E266" s="23">
        <v>0.65093889013921202</v>
      </c>
      <c r="F266" s="23">
        <v>9.3225674946754503E-2</v>
      </c>
    </row>
    <row r="267" spans="1:6" x14ac:dyDescent="0.35">
      <c r="A267" s="23">
        <v>2.66</v>
      </c>
      <c r="B267" s="23">
        <v>48.054502193038601</v>
      </c>
      <c r="C267" s="23">
        <v>1.18307931294045</v>
      </c>
      <c r="D267" s="23">
        <v>0.48582443163018102</v>
      </c>
      <c r="E267" s="23">
        <v>0.61944602015862404</v>
      </c>
      <c r="F267" s="23">
        <v>7.7808861151644496E-2</v>
      </c>
    </row>
    <row r="268" spans="1:6" x14ac:dyDescent="0.35">
      <c r="A268" s="23">
        <v>2.67</v>
      </c>
      <c r="B268" s="23">
        <v>49.100475689641598</v>
      </c>
      <c r="C268" s="23">
        <v>0.69680776445924797</v>
      </c>
      <c r="D268" s="23">
        <v>6.3922524367669098E-2</v>
      </c>
      <c r="E268" s="23">
        <v>0.58734980182589003</v>
      </c>
      <c r="F268" s="23">
        <v>4.5535438265688399E-2</v>
      </c>
    </row>
    <row r="269" spans="1:6" x14ac:dyDescent="0.35">
      <c r="A269" s="23">
        <v>2.68</v>
      </c>
      <c r="B269" s="23">
        <v>49.448117721957097</v>
      </c>
      <c r="C269" s="23">
        <v>0.24716985229585101</v>
      </c>
      <c r="D269" s="23">
        <v>-0.31097538710628198</v>
      </c>
      <c r="E269" s="23">
        <v>0.55481995431628395</v>
      </c>
      <c r="F269" s="23">
        <v>3.32528508584834E-3</v>
      </c>
    </row>
    <row r="270" spans="1:6" x14ac:dyDescent="0.35">
      <c r="A270" s="23">
        <v>2.69</v>
      </c>
      <c r="B270" s="23">
        <v>49.594815394233301</v>
      </c>
      <c r="C270" s="23">
        <v>0.42398103063515102</v>
      </c>
      <c r="D270" s="23">
        <v>-6.0725548228985397E-2</v>
      </c>
      <c r="E270" s="23">
        <v>0.52203091816300295</v>
      </c>
      <c r="F270" s="23">
        <v>-3.7324339298866901E-2</v>
      </c>
    </row>
    <row r="271" spans="1:6" x14ac:dyDescent="0.35">
      <c r="A271" s="23">
        <v>2.7</v>
      </c>
      <c r="B271" s="23">
        <v>50.296079783227398</v>
      </c>
      <c r="C271" s="23">
        <v>0.36497889442585002</v>
      </c>
      <c r="D271" s="23">
        <v>-5.1934178297494603E-2</v>
      </c>
      <c r="E271" s="23">
        <v>0.48916049124436201</v>
      </c>
      <c r="F271" s="23">
        <v>-7.2247418521017695E-2</v>
      </c>
    </row>
    <row r="272" spans="1:6" x14ac:dyDescent="0.35">
      <c r="A272" s="23">
        <v>2.71</v>
      </c>
      <c r="B272" s="23">
        <v>50.324773183085</v>
      </c>
      <c r="C272" s="23">
        <v>0.10392605353625201</v>
      </c>
      <c r="D272" s="23">
        <v>-0.253204270436099</v>
      </c>
      <c r="E272" s="23">
        <v>0.45638825107923697</v>
      </c>
      <c r="F272" s="23">
        <v>-9.9257927106886107E-2</v>
      </c>
    </row>
    <row r="273" spans="1:6" x14ac:dyDescent="0.35">
      <c r="A273" s="23">
        <v>2.72</v>
      </c>
      <c r="B273" s="23">
        <v>50.503931890299903</v>
      </c>
      <c r="C273" s="23">
        <v>0.102630066507849</v>
      </c>
      <c r="D273" s="23">
        <v>-0.19644772276738001</v>
      </c>
      <c r="E273" s="23">
        <v>0.42389378682451101</v>
      </c>
      <c r="F273" s="23">
        <v>-0.12481599754928201</v>
      </c>
    </row>
    <row r="274" spans="1:6" x14ac:dyDescent="0.35">
      <c r="A274" s="23">
        <v>2.73</v>
      </c>
      <c r="B274" s="23">
        <v>50.530033316100699</v>
      </c>
      <c r="C274" s="23">
        <v>8.8399967734599003E-2</v>
      </c>
      <c r="D274" s="23">
        <v>-0.161914750173486</v>
      </c>
      <c r="E274" s="23">
        <v>0.39185484877226301</v>
      </c>
      <c r="F274" s="23">
        <v>-0.14154013086417799</v>
      </c>
    </row>
    <row r="275" spans="1:6" x14ac:dyDescent="0.35">
      <c r="A275" s="23">
        <v>2.74</v>
      </c>
      <c r="B275" s="23">
        <v>50.680731825769101</v>
      </c>
      <c r="C275" s="23">
        <v>0.18133230214000001</v>
      </c>
      <c r="D275" s="23">
        <v>-3.68324343660296E-2</v>
      </c>
      <c r="E275" s="23">
        <v>0.360445491849889</v>
      </c>
      <c r="F275" s="23">
        <v>-0.14228075534385901</v>
      </c>
    </row>
    <row r="276" spans="1:6" x14ac:dyDescent="0.35">
      <c r="A276" s="23">
        <v>2.75</v>
      </c>
      <c r="B276" s="23">
        <v>50.892697920380698</v>
      </c>
      <c r="C276" s="23">
        <v>0.22761009714994901</v>
      </c>
      <c r="D276" s="23">
        <v>3.5755410220962201E-2</v>
      </c>
      <c r="E276" s="23">
        <v>0.32983429026800698</v>
      </c>
      <c r="F276" s="23">
        <v>-0.13797960333902001</v>
      </c>
    </row>
    <row r="277" spans="1:6" x14ac:dyDescent="0.35">
      <c r="A277" s="23">
        <v>2.76</v>
      </c>
      <c r="B277" s="23">
        <v>51.135952020068999</v>
      </c>
      <c r="C277" s="23">
        <v>0.27007770146194998</v>
      </c>
      <c r="D277" s="23">
        <v>0.10161396030388301</v>
      </c>
      <c r="E277" s="23">
        <v>0.30018262310744598</v>
      </c>
      <c r="F277" s="23">
        <v>-0.131718881949378</v>
      </c>
    </row>
    <row r="278" spans="1:6" x14ac:dyDescent="0.35">
      <c r="A278" s="23">
        <v>2.77</v>
      </c>
      <c r="B278" s="23">
        <v>51.432853323304599</v>
      </c>
      <c r="C278" s="23">
        <v>8.1338874000202593E-2</v>
      </c>
      <c r="D278" s="23">
        <v>-6.9536770247362101E-2</v>
      </c>
      <c r="E278" s="23">
        <v>0.27164297352987499</v>
      </c>
      <c r="F278" s="23">
        <v>-0.12076732928231</v>
      </c>
    </row>
    <row r="279" spans="1:6" x14ac:dyDescent="0.35">
      <c r="A279" s="23">
        <v>2.78</v>
      </c>
      <c r="B279" s="23">
        <v>51.298629768069397</v>
      </c>
      <c r="C279" s="23">
        <v>6.9511849451600896E-2</v>
      </c>
      <c r="D279" s="23">
        <v>-6.9821988944527194E-2</v>
      </c>
      <c r="E279" s="23">
        <v>0.244357277680047</v>
      </c>
      <c r="F279" s="23">
        <v>-0.105023439283919</v>
      </c>
    </row>
    <row r="280" spans="1:6" x14ac:dyDescent="0.35">
      <c r="A280" s="23">
        <v>2.79</v>
      </c>
      <c r="B280" s="23">
        <v>51.571877022207801</v>
      </c>
      <c r="C280" s="23">
        <v>0.155733289847898</v>
      </c>
      <c r="D280" s="23">
        <v>2.7015132354702199E-2</v>
      </c>
      <c r="E280" s="23">
        <v>0.21845541406206601</v>
      </c>
      <c r="F280" s="23">
        <v>-8.9737256568869606E-2</v>
      </c>
    </row>
    <row r="281" spans="1:6" x14ac:dyDescent="0.35">
      <c r="A281" s="23">
        <v>2.8</v>
      </c>
      <c r="B281" s="23">
        <v>51.6100963477652</v>
      </c>
      <c r="C281" s="23">
        <v>1.73459446592013E-2</v>
      </c>
      <c r="D281" s="23">
        <v>-0.10319026055113199</v>
      </c>
      <c r="E281" s="23">
        <v>0.194053933211386</v>
      </c>
      <c r="F281" s="23">
        <v>-7.3517728001053106E-2</v>
      </c>
    </row>
    <row r="282" spans="1:6" x14ac:dyDescent="0.35">
      <c r="A282" s="23">
        <v>2.81</v>
      </c>
      <c r="B282" s="23">
        <v>51.606568911526203</v>
      </c>
      <c r="C282" s="23">
        <v>1.6047759033998701E-2</v>
      </c>
      <c r="D282" s="23">
        <v>-0.101089856469502</v>
      </c>
      <c r="E282" s="23">
        <v>0.17125510875705099</v>
      </c>
      <c r="F282" s="23">
        <v>-5.4117493253551002E-2</v>
      </c>
    </row>
    <row r="283" spans="1:6" x14ac:dyDescent="0.35">
      <c r="A283" s="23">
        <v>2.82</v>
      </c>
      <c r="B283" s="23">
        <v>51.642191865833198</v>
      </c>
      <c r="C283" s="23">
        <v>0.35696916216320002</v>
      </c>
      <c r="D283" s="23">
        <v>0.24252760055875799</v>
      </c>
      <c r="E283" s="23">
        <v>0.15014628517400599</v>
      </c>
      <c r="F283" s="23">
        <v>-3.5704723569564202E-2</v>
      </c>
    </row>
    <row r="284" spans="1:6" x14ac:dyDescent="0.35">
      <c r="A284" s="23">
        <v>2.83</v>
      </c>
      <c r="B284" s="23">
        <v>52.320507235852602</v>
      </c>
      <c r="C284" s="23">
        <v>0.30275216532125199</v>
      </c>
      <c r="D284" s="23">
        <v>0.19689793564816699</v>
      </c>
      <c r="E284" s="23">
        <v>0.130799452508953</v>
      </c>
      <c r="F284" s="23">
        <v>-2.4945222835867802E-2</v>
      </c>
    </row>
    <row r="285" spans="1:6" x14ac:dyDescent="0.35">
      <c r="A285" s="23">
        <v>2.84</v>
      </c>
      <c r="B285" s="23">
        <v>52.247696196475701</v>
      </c>
      <c r="C285" s="23">
        <v>5.94619131016998E-2</v>
      </c>
      <c r="D285" s="23">
        <v>-3.2566908344691101E-2</v>
      </c>
      <c r="E285" s="23">
        <v>0.11327101781813401</v>
      </c>
      <c r="F285" s="23">
        <v>-2.1242196371743401E-2</v>
      </c>
    </row>
    <row r="286" spans="1:6" x14ac:dyDescent="0.35">
      <c r="A286" s="23">
        <v>2.85</v>
      </c>
      <c r="B286" s="23">
        <v>52.439431062056002</v>
      </c>
      <c r="C286" s="23">
        <v>-4.84178943077005E-2</v>
      </c>
      <c r="D286" s="23">
        <v>-0.12733609122275699</v>
      </c>
      <c r="E286" s="23">
        <v>9.7601751201826098E-2</v>
      </c>
      <c r="F286" s="23">
        <v>-1.86835542867697E-2</v>
      </c>
    </row>
    <row r="287" spans="1:6" x14ac:dyDescent="0.35">
      <c r="A287" s="23">
        <v>2.86</v>
      </c>
      <c r="B287" s="23">
        <v>52.1508604078603</v>
      </c>
      <c r="C287" s="23">
        <v>-6.2639023974952607E-2</v>
      </c>
      <c r="D287" s="23">
        <v>-0.13223318932011699</v>
      </c>
      <c r="E287" s="23">
        <v>8.3816905245256895E-2</v>
      </c>
      <c r="F287" s="23">
        <v>-1.42227399000925E-2</v>
      </c>
    </row>
    <row r="288" spans="1:6" x14ac:dyDescent="0.35">
      <c r="A288" s="23">
        <v>2.87</v>
      </c>
      <c r="B288" s="23">
        <v>52.314153014106097</v>
      </c>
      <c r="C288" s="23">
        <v>7.0499089447800201E-2</v>
      </c>
      <c r="D288" s="23">
        <v>6.6851752670932501E-3</v>
      </c>
      <c r="E288" s="23">
        <v>7.1926486024865594E-2</v>
      </c>
      <c r="F288" s="23">
        <v>-8.1125718441587107E-3</v>
      </c>
    </row>
    <row r="289" spans="1:6" x14ac:dyDescent="0.35">
      <c r="A289" s="23">
        <v>2.88</v>
      </c>
      <c r="B289" s="23">
        <v>52.2918585867559</v>
      </c>
      <c r="C289" s="23">
        <v>-1.55336585421999E-2</v>
      </c>
      <c r="D289" s="23">
        <v>-7.1992794195401305E-2</v>
      </c>
      <c r="E289" s="23">
        <v>6.1925576058230299E-2</v>
      </c>
      <c r="F289" s="23">
        <v>-5.4664404050288199E-3</v>
      </c>
    </row>
    <row r="290" spans="1:6" x14ac:dyDescent="0.35">
      <c r="A290" s="23">
        <v>2.89</v>
      </c>
      <c r="B290" s="23">
        <v>52.283085697021697</v>
      </c>
      <c r="C290" s="23">
        <v>0.13085841106755</v>
      </c>
      <c r="D290" s="23">
        <v>8.0671385932322204E-2</v>
      </c>
      <c r="E290" s="23">
        <v>5.37946251615967E-2</v>
      </c>
      <c r="F290" s="23">
        <v>-3.60760002636922E-3</v>
      </c>
    </row>
    <row r="291" spans="1:6" x14ac:dyDescent="0.35">
      <c r="A291" s="23">
        <v>2.9</v>
      </c>
      <c r="B291" s="23">
        <v>52.553575408891</v>
      </c>
      <c r="C291" s="23">
        <v>0.1480492524956</v>
      </c>
      <c r="D291" s="23">
        <v>0.105264708775461</v>
      </c>
      <c r="E291" s="23">
        <v>4.7499650284601902E-2</v>
      </c>
      <c r="F291" s="23">
        <v>-4.7151065644629097E-3</v>
      </c>
    </row>
    <row r="292" spans="1:6" x14ac:dyDescent="0.35">
      <c r="A292" s="23">
        <v>2.91</v>
      </c>
      <c r="B292" s="23">
        <v>52.579184202012897</v>
      </c>
      <c r="C292" s="23">
        <v>-1.57695469090058E-3</v>
      </c>
      <c r="D292" s="23">
        <v>-3.4193286844985099E-2</v>
      </c>
      <c r="E292" s="23">
        <v>4.2992317310616299E-2</v>
      </c>
      <c r="F292" s="23">
        <v>-1.03759851565318E-2</v>
      </c>
    </row>
    <row r="293" spans="1:6" x14ac:dyDescent="0.35">
      <c r="A293" s="23">
        <v>2.92</v>
      </c>
      <c r="B293" s="23">
        <v>52.550421499509198</v>
      </c>
      <c r="C293" s="23">
        <v>2.21804545888027E-2</v>
      </c>
      <c r="D293" s="23">
        <v>-6.9131896544075102E-6</v>
      </c>
      <c r="E293" s="23">
        <v>4.0209952839129398E-2</v>
      </c>
      <c r="F293" s="23">
        <v>-1.8022585060672301E-2</v>
      </c>
    </row>
    <row r="294" spans="1:6" x14ac:dyDescent="0.35">
      <c r="A294" s="23">
        <v>2.93</v>
      </c>
      <c r="B294" s="23">
        <v>52.623545111190502</v>
      </c>
      <c r="C294" s="23">
        <v>-6.7032666258484098E-3</v>
      </c>
      <c r="D294" s="23">
        <v>-2.0201245790520499E-2</v>
      </c>
      <c r="E294" s="23">
        <v>3.9075522279573997E-2</v>
      </c>
      <c r="F294" s="23">
        <v>-2.5577543114901902E-2</v>
      </c>
    </row>
    <row r="295" spans="1:6" x14ac:dyDescent="0.35">
      <c r="A295" s="23">
        <v>2.94</v>
      </c>
      <c r="B295" s="23">
        <v>52.537014966257502</v>
      </c>
      <c r="C295" s="23">
        <v>9.0698935993494007E-3</v>
      </c>
      <c r="D295" s="23">
        <v>6.8836279373080101E-4</v>
      </c>
      <c r="E295" s="23">
        <v>3.9497572854438397E-2</v>
      </c>
      <c r="F295" s="23">
        <v>-3.1116042048819799E-2</v>
      </c>
    </row>
    <row r="296" spans="1:6" x14ac:dyDescent="0.35">
      <c r="A296" s="23">
        <v>2.95</v>
      </c>
      <c r="B296" s="23">
        <v>52.641684898389201</v>
      </c>
      <c r="C296" s="23">
        <v>5.4213410378899603E-2</v>
      </c>
      <c r="D296" s="23">
        <v>4.9437768246083501E-2</v>
      </c>
      <c r="E296" s="23">
        <v>4.1370162331844297E-2</v>
      </c>
      <c r="F296" s="23">
        <v>-3.6594520199028202E-2</v>
      </c>
    </row>
    <row r="297" spans="1:6" x14ac:dyDescent="0.35">
      <c r="A297" s="23">
        <v>2.96</v>
      </c>
      <c r="B297" s="23">
        <v>52.645441787015301</v>
      </c>
      <c r="C297" s="23">
        <v>-4.0977708868400201E-2</v>
      </c>
      <c r="D297" s="23">
        <v>-4.0198074013531301E-2</v>
      </c>
      <c r="E297" s="23">
        <v>4.4572803415374097E-2</v>
      </c>
      <c r="F297" s="23">
        <v>-4.5352438270243003E-2</v>
      </c>
    </row>
    <row r="298" spans="1:6" x14ac:dyDescent="0.35">
      <c r="A298" s="23">
        <v>2.97</v>
      </c>
      <c r="B298" s="23">
        <v>52.5597294806524</v>
      </c>
      <c r="C298" s="23">
        <v>-9.77934314094E-2</v>
      </c>
      <c r="D298" s="23">
        <v>-9.1976310463722594E-2</v>
      </c>
      <c r="E298" s="23">
        <v>4.89704606111524E-2</v>
      </c>
      <c r="F298" s="23">
        <v>-5.4787581556829897E-2</v>
      </c>
    </row>
    <row r="299" spans="1:6" x14ac:dyDescent="0.35">
      <c r="A299" s="23">
        <v>2.98</v>
      </c>
      <c r="B299" s="23">
        <v>52.449854924196501</v>
      </c>
      <c r="C299" s="23">
        <v>7.6876344171488099E-3</v>
      </c>
      <c r="D299" s="23">
        <v>1.5570359356693301E-2</v>
      </c>
      <c r="E299" s="23">
        <v>5.4413682690508502E-2</v>
      </c>
      <c r="F299" s="23">
        <v>-6.2296407630053001E-2</v>
      </c>
    </row>
    <row r="300" spans="1:6" x14ac:dyDescent="0.35">
      <c r="A300" s="23">
        <v>2.99</v>
      </c>
      <c r="B300" s="23">
        <v>52.575104749486698</v>
      </c>
      <c r="C300" s="23">
        <v>-7.0535574242498499E-3</v>
      </c>
      <c r="D300" s="23">
        <v>4.0298002854486396E-3</v>
      </c>
      <c r="E300" s="23">
        <v>6.07389291844583E-2</v>
      </c>
      <c r="F300" s="23">
        <v>-7.1822286894156706E-2</v>
      </c>
    </row>
    <row r="301" spans="1:6" x14ac:dyDescent="0.35">
      <c r="A301" s="23">
        <v>3</v>
      </c>
      <c r="B301" s="23">
        <v>52.435747809348001</v>
      </c>
      <c r="C301" s="23">
        <v>2.1795452353998699E-3</v>
      </c>
      <c r="D301" s="23">
        <v>1.4338955548926899E-2</v>
      </c>
      <c r="E301" s="23">
        <v>6.7769096382289104E-2</v>
      </c>
      <c r="F301" s="23">
        <v>-7.9928506695815998E-2</v>
      </c>
    </row>
    <row r="302" spans="1:6" x14ac:dyDescent="0.35">
      <c r="A302" s="23">
        <v>3.01</v>
      </c>
      <c r="B302" s="23">
        <v>52.579463839957498</v>
      </c>
      <c r="C302" s="23">
        <v>-4.5276949373100499E-2</v>
      </c>
      <c r="D302" s="23">
        <v>-3.3651999685242497E-2</v>
      </c>
      <c r="E302" s="23">
        <v>7.5314269044860396E-2</v>
      </c>
      <c r="F302" s="23">
        <v>-8.6939218732718399E-2</v>
      </c>
    </row>
    <row r="303" spans="1:6" x14ac:dyDescent="0.35">
      <c r="A303" s="23">
        <v>3.02</v>
      </c>
      <c r="B303" s="23">
        <v>52.3451939106018</v>
      </c>
      <c r="C303" s="23">
        <v>-0.13865067680134799</v>
      </c>
      <c r="D303" s="23">
        <v>-0.12793129685820301</v>
      </c>
      <c r="E303" s="23">
        <v>8.3172731952003004E-2</v>
      </c>
      <c r="F303" s="23">
        <v>-9.3892111895147998E-2</v>
      </c>
    </row>
    <row r="304" spans="1:6" x14ac:dyDescent="0.35">
      <c r="A304" s="23">
        <v>3.03</v>
      </c>
      <c r="B304" s="23">
        <v>52.302162486354803</v>
      </c>
      <c r="C304" s="23">
        <v>4.1135326900199901E-2</v>
      </c>
      <c r="D304" s="23">
        <v>4.6635561297166499E-2</v>
      </c>
      <c r="E304" s="23">
        <v>9.1132258096917398E-2</v>
      </c>
      <c r="F304" s="23">
        <v>-9.6632492493883906E-2</v>
      </c>
    </row>
    <row r="305" spans="1:6" x14ac:dyDescent="0.35">
      <c r="A305" s="23">
        <v>3.04</v>
      </c>
      <c r="B305" s="23">
        <v>52.4274645644022</v>
      </c>
      <c r="C305" s="23">
        <v>0.1097338427221</v>
      </c>
      <c r="D305" s="23">
        <v>0.10989864687972301</v>
      </c>
      <c r="E305" s="23">
        <v>9.8971713862570004E-2</v>
      </c>
      <c r="F305" s="23">
        <v>-9.9136518020192493E-2</v>
      </c>
    </row>
    <row r="306" spans="1:6" x14ac:dyDescent="0.35">
      <c r="A306" s="23">
        <v>3.05</v>
      </c>
      <c r="B306" s="23">
        <v>52.521630171799004</v>
      </c>
      <c r="C306" s="23">
        <v>-3.8094116422751498E-2</v>
      </c>
      <c r="D306" s="23">
        <v>-4.0492580203032397E-2</v>
      </c>
      <c r="E306" s="23">
        <v>0.106463016877615</v>
      </c>
      <c r="F306" s="23">
        <v>-0.10406455309733401</v>
      </c>
    </row>
    <row r="307" spans="1:6" x14ac:dyDescent="0.35">
      <c r="A307" s="23">
        <v>3.06</v>
      </c>
      <c r="B307" s="23">
        <v>52.351276331556697</v>
      </c>
      <c r="C307" s="23">
        <v>3.2462695925797702E-2</v>
      </c>
      <c r="D307" s="23">
        <v>2.5652744889215699E-2</v>
      </c>
      <c r="E307" s="23">
        <v>0.113373394839399</v>
      </c>
      <c r="F307" s="23">
        <v>-0.106563443802818</v>
      </c>
    </row>
    <row r="308" spans="1:6" x14ac:dyDescent="0.35">
      <c r="A308" s="23">
        <v>3.07</v>
      </c>
      <c r="B308" s="23">
        <v>52.586555563650599</v>
      </c>
      <c r="C308" s="23">
        <v>3.1102257427551901E-2</v>
      </c>
      <c r="D308" s="23">
        <v>2.1258484168578999E-2</v>
      </c>
      <c r="E308" s="23">
        <v>0.119467878323888</v>
      </c>
      <c r="F308" s="23">
        <v>-0.109624105064915</v>
      </c>
    </row>
    <row r="309" spans="1:6" x14ac:dyDescent="0.35">
      <c r="A309" s="23">
        <v>3.08</v>
      </c>
      <c r="B309" s="23">
        <v>52.413480846411801</v>
      </c>
      <c r="C309" s="23">
        <v>-8.2593950252199705E-2</v>
      </c>
      <c r="D309" s="23">
        <v>-9.2893929152102706E-2</v>
      </c>
      <c r="E309" s="23">
        <v>0.12451199425142601</v>
      </c>
      <c r="F309" s="23">
        <v>-0.11421201535152301</v>
      </c>
    </row>
    <row r="310" spans="1:6" x14ac:dyDescent="0.35">
      <c r="A310" s="23">
        <v>3.09</v>
      </c>
      <c r="B310" s="23">
        <v>52.421367663146199</v>
      </c>
      <c r="C310" s="23">
        <v>6.74924907165E-2</v>
      </c>
      <c r="D310" s="23">
        <v>5.4330010034346003E-2</v>
      </c>
      <c r="E310" s="23">
        <v>0.12827456762544401</v>
      </c>
      <c r="F310" s="23">
        <v>-0.11511208694329</v>
      </c>
    </row>
    <row r="311" spans="1:6" x14ac:dyDescent="0.35">
      <c r="A311" s="23">
        <v>3.1</v>
      </c>
      <c r="B311" s="23">
        <v>52.548465827844801</v>
      </c>
      <c r="C311" s="23">
        <v>1.73611609249491E-2</v>
      </c>
      <c r="D311" s="23">
        <v>2.9098432486361499E-3</v>
      </c>
      <c r="E311" s="23">
        <v>0.13053056965513499</v>
      </c>
      <c r="F311" s="23">
        <v>-0.116079251978822</v>
      </c>
    </row>
    <row r="312" spans="1:6" x14ac:dyDescent="0.35">
      <c r="A312" s="23">
        <v>3.11</v>
      </c>
      <c r="B312" s="23">
        <v>52.456089984996098</v>
      </c>
      <c r="C312" s="23">
        <v>-5.1866032150900999E-2</v>
      </c>
      <c r="D312" s="23">
        <v>-6.5285408615091495E-2</v>
      </c>
      <c r="E312" s="23">
        <v>0.13106399610927</v>
      </c>
      <c r="F312" s="23">
        <v>-0.117644619645079</v>
      </c>
    </row>
    <row r="313" spans="1:6" x14ac:dyDescent="0.35">
      <c r="A313" s="23">
        <v>3.12</v>
      </c>
      <c r="B313" s="23">
        <v>52.444733763542999</v>
      </c>
      <c r="C313" s="23">
        <v>0.13187577195505201</v>
      </c>
      <c r="D313" s="23">
        <v>0.120361361185873</v>
      </c>
      <c r="E313" s="23">
        <v>0.12967064740381001</v>
      </c>
      <c r="F313" s="23">
        <v>-0.118156236634631</v>
      </c>
    </row>
    <row r="314" spans="1:6" x14ac:dyDescent="0.35">
      <c r="A314" s="23">
        <v>3.13</v>
      </c>
      <c r="B314" s="23">
        <v>52.719841528906201</v>
      </c>
      <c r="C314" s="23">
        <v>0.1006023897428</v>
      </c>
      <c r="D314" s="23">
        <v>9.3424466906380094E-2</v>
      </c>
      <c r="E314" s="23">
        <v>0.126160698829309</v>
      </c>
      <c r="F314" s="23">
        <v>-0.11898277599288901</v>
      </c>
    </row>
    <row r="315" spans="1:6" x14ac:dyDescent="0.35">
      <c r="A315" s="23">
        <v>3.14</v>
      </c>
      <c r="B315" s="23">
        <v>52.645938543028599</v>
      </c>
      <c r="C315" s="23">
        <v>-6.6818438299201005E-2</v>
      </c>
      <c r="D315" s="23">
        <v>-6.8462886212067503E-2</v>
      </c>
      <c r="E315" s="23">
        <v>0.120361021649498</v>
      </c>
      <c r="F315" s="23">
        <v>-0.118716573736632</v>
      </c>
    </row>
    <row r="316" spans="1:6" x14ac:dyDescent="0.35">
      <c r="A316" s="23">
        <v>3.15</v>
      </c>
      <c r="B316" s="23">
        <v>52.586204652307799</v>
      </c>
      <c r="C316" s="23">
        <v>5.4420288615350601E-2</v>
      </c>
      <c r="D316" s="23">
        <v>5.7001094973365599E-2</v>
      </c>
      <c r="E316" s="23">
        <v>0.112117160355183</v>
      </c>
      <c r="F316" s="23">
        <v>-0.114697966713198</v>
      </c>
    </row>
    <row r="317" spans="1:6" x14ac:dyDescent="0.35">
      <c r="A317" s="23">
        <v>3.16</v>
      </c>
      <c r="B317" s="23">
        <v>52.7547791202593</v>
      </c>
      <c r="C317" s="23">
        <v>-3.1863402671000102E-2</v>
      </c>
      <c r="D317" s="23">
        <v>-2.35398346554016E-2</v>
      </c>
      <c r="E317" s="23">
        <v>0.101294958700448</v>
      </c>
      <c r="F317" s="23">
        <v>-0.10961852671604699</v>
      </c>
    </row>
    <row r="318" spans="1:6" x14ac:dyDescent="0.35">
      <c r="A318" s="23">
        <v>3.17</v>
      </c>
      <c r="B318" s="23">
        <v>52.522477846965799</v>
      </c>
      <c r="C318" s="23">
        <v>-9.7763711881601295E-2</v>
      </c>
      <c r="D318" s="23">
        <v>-8.5684043727264306E-2</v>
      </c>
      <c r="E318" s="23">
        <v>8.7781923910984702E-2</v>
      </c>
      <c r="F318" s="23">
        <v>-9.9861592065321594E-2</v>
      </c>
    </row>
    <row r="319" spans="1:6" x14ac:dyDescent="0.35">
      <c r="A319" s="23">
        <v>3.18</v>
      </c>
      <c r="B319" s="23">
        <v>52.559251696496098</v>
      </c>
      <c r="C319" s="23">
        <v>6.7754079210551807E-2</v>
      </c>
      <c r="D319" s="23">
        <v>8.0933218042088695E-2</v>
      </c>
      <c r="E319" s="23">
        <v>7.1488293443480094E-2</v>
      </c>
      <c r="F319" s="23">
        <v>-8.4667432275016996E-2</v>
      </c>
    </row>
    <row r="320" spans="1:6" x14ac:dyDescent="0.35">
      <c r="A320" s="23">
        <v>3.19</v>
      </c>
      <c r="B320" s="23">
        <v>52.657986005386903</v>
      </c>
      <c r="C320" s="23">
        <v>-1.5327939951948401E-2</v>
      </c>
      <c r="D320" s="23">
        <v>-1.09357113134596E-5</v>
      </c>
      <c r="E320" s="23">
        <v>5.2347784524337797E-2</v>
      </c>
      <c r="F320" s="23">
        <v>-6.76647887649727E-2</v>
      </c>
    </row>
    <row r="321" spans="1:6" x14ac:dyDescent="0.35">
      <c r="A321" s="23">
        <v>3.2</v>
      </c>
      <c r="B321" s="23">
        <v>52.528595816592201</v>
      </c>
      <c r="C321" s="23">
        <v>-0.19953504401365099</v>
      </c>
      <c r="D321" s="23">
        <v>-0.18584985938425999</v>
      </c>
      <c r="E321" s="23">
        <v>3.0318073830174399E-2</v>
      </c>
      <c r="F321" s="23">
        <v>-4.4003258459565299E-2</v>
      </c>
    </row>
    <row r="322" spans="1:6" x14ac:dyDescent="0.35">
      <c r="A322" s="23">
        <v>3.21</v>
      </c>
      <c r="B322" s="23">
        <v>52.258915917359602</v>
      </c>
      <c r="C322" s="23">
        <v>-0.1457575632176</v>
      </c>
      <c r="D322" s="23">
        <v>-0.142849849785745</v>
      </c>
      <c r="E322" s="23">
        <v>5.3809492940345401E-3</v>
      </c>
      <c r="F322" s="23">
        <v>-8.2886627258899892E-3</v>
      </c>
    </row>
    <row r="323" spans="1:6" x14ac:dyDescent="0.35">
      <c r="A323" s="23">
        <v>3.22</v>
      </c>
      <c r="B323" s="23">
        <v>52.237080690157001</v>
      </c>
      <c r="C323" s="23">
        <v>0.159249996936698</v>
      </c>
      <c r="D323" s="23">
        <v>0.142133268789678</v>
      </c>
      <c r="E323" s="23">
        <v>-2.2457806320815701E-2</v>
      </c>
      <c r="F323" s="23">
        <v>3.9574534467835799E-2</v>
      </c>
    </row>
    <row r="324" spans="1:6" x14ac:dyDescent="0.35">
      <c r="A324" s="23">
        <v>3.23</v>
      </c>
      <c r="B324" s="23">
        <v>52.577415911232997</v>
      </c>
      <c r="C324" s="23">
        <v>4.0370753505950298E-2</v>
      </c>
      <c r="D324" s="23">
        <v>-2.1396253740432799E-3</v>
      </c>
      <c r="E324" s="23">
        <v>-5.3168638017182003E-2</v>
      </c>
      <c r="F324" s="23">
        <v>9.5679016897175603E-2</v>
      </c>
    </row>
    <row r="325" spans="1:6" x14ac:dyDescent="0.35">
      <c r="A325" s="23">
        <v>3.24</v>
      </c>
      <c r="B325" s="23">
        <v>52.317822197168901</v>
      </c>
      <c r="C325" s="23">
        <v>-0.112548654053299</v>
      </c>
      <c r="D325" s="23">
        <v>-0.18522725136338999</v>
      </c>
      <c r="E325" s="23">
        <v>-8.6698535619699604E-2</v>
      </c>
      <c r="F325" s="23">
        <v>0.15937713292979</v>
      </c>
    </row>
    <row r="326" spans="1:6" x14ac:dyDescent="0.35">
      <c r="A326" s="23">
        <v>3.25</v>
      </c>
      <c r="B326" s="23">
        <v>52.352318603126399</v>
      </c>
      <c r="C326" s="23">
        <v>-4.8160450167493698E-3</v>
      </c>
      <c r="D326" s="23">
        <v>-0.110409804603898</v>
      </c>
      <c r="E326" s="23">
        <v>-0.12297141871534401</v>
      </c>
      <c r="F326" s="23">
        <v>0.22856517830249301</v>
      </c>
    </row>
    <row r="327" spans="1:6" x14ac:dyDescent="0.35">
      <c r="A327" s="23">
        <v>3.26</v>
      </c>
      <c r="B327" s="23">
        <v>52.308190107135403</v>
      </c>
      <c r="C327" s="23">
        <v>0.102476650616701</v>
      </c>
      <c r="D327" s="23">
        <v>-3.93182653918304E-2</v>
      </c>
      <c r="E327" s="23">
        <v>-0.161888531060351</v>
      </c>
      <c r="F327" s="23">
        <v>0.30368344706888301</v>
      </c>
    </row>
    <row r="328" spans="1:6" x14ac:dyDescent="0.35">
      <c r="A328" s="23">
        <v>3.27</v>
      </c>
      <c r="B328" s="23">
        <v>52.557271904359801</v>
      </c>
      <c r="C328" s="23">
        <v>3.9033264963098398E-2</v>
      </c>
      <c r="D328" s="23">
        <v>-0.13896432577597601</v>
      </c>
      <c r="E328" s="23">
        <v>-0.20332889717436201</v>
      </c>
      <c r="F328" s="23">
        <v>0.38132648791343698</v>
      </c>
    </row>
    <row r="329" spans="1:6" x14ac:dyDescent="0.35">
      <c r="A329" s="23">
        <v>3.28</v>
      </c>
      <c r="B329" s="23">
        <v>52.386256637061599</v>
      </c>
      <c r="C329" s="23">
        <v>0.11426263548349901</v>
      </c>
      <c r="D329" s="23">
        <v>-9.8936520010680803E-2</v>
      </c>
      <c r="E329" s="23">
        <v>-0.24714981179908799</v>
      </c>
      <c r="F329" s="23">
        <v>0.46034896729326802</v>
      </c>
    </row>
    <row r="330" spans="1:6" x14ac:dyDescent="0.35">
      <c r="A330" s="23">
        <v>3.29</v>
      </c>
      <c r="B330" s="23">
        <v>52.785797175326799</v>
      </c>
      <c r="C330" s="23">
        <v>0.27882013141380202</v>
      </c>
      <c r="D330" s="23">
        <v>3.4512137915127E-2</v>
      </c>
      <c r="E330" s="23">
        <v>-0.29318724818166902</v>
      </c>
      <c r="F330" s="23">
        <v>0.53749524168034502</v>
      </c>
    </row>
    <row r="331" spans="1:6" x14ac:dyDescent="0.35">
      <c r="A331" s="23">
        <v>3.3</v>
      </c>
      <c r="B331" s="23">
        <v>52.943896899889197</v>
      </c>
      <c r="C331" s="23">
        <v>0.49813390967690202</v>
      </c>
      <c r="D331" s="23">
        <v>0.227196838009253</v>
      </c>
      <c r="E331" s="23">
        <v>-0.34125622145043499</v>
      </c>
      <c r="F331" s="23">
        <v>0.61219329311808302</v>
      </c>
    </row>
    <row r="332" spans="1:6" x14ac:dyDescent="0.35">
      <c r="A332" s="23">
        <v>3.31</v>
      </c>
      <c r="B332" s="23">
        <v>53.782064994680603</v>
      </c>
      <c r="C332" s="23">
        <v>0.68504794384970003</v>
      </c>
      <c r="D332" s="23">
        <v>0.39931606195675001</v>
      </c>
      <c r="E332" s="23">
        <v>-0.39115116280314799</v>
      </c>
      <c r="F332" s="23">
        <v>0.67688304469609795</v>
      </c>
    </row>
    <row r="333" spans="1:6" x14ac:dyDescent="0.35">
      <c r="A333" s="23">
        <v>3.32</v>
      </c>
      <c r="B333" s="23">
        <v>54.313992787588603</v>
      </c>
      <c r="C333" s="23">
        <v>0.72354513732814896</v>
      </c>
      <c r="D333" s="23">
        <v>0.449448418280394</v>
      </c>
      <c r="E333" s="23">
        <v>-0.44264634004048198</v>
      </c>
      <c r="F333" s="23">
        <v>0.71674305908823699</v>
      </c>
    </row>
    <row r="334" spans="1:6" x14ac:dyDescent="0.35">
      <c r="A334" s="23">
        <v>3.33</v>
      </c>
      <c r="B334" s="23">
        <v>55.2291552693369</v>
      </c>
      <c r="C334" s="23">
        <v>0.45759588698144799</v>
      </c>
      <c r="D334" s="23">
        <v>0.21957145765459399</v>
      </c>
      <c r="E334" s="23">
        <v>-0.49549647839530903</v>
      </c>
      <c r="F334" s="23">
        <v>0.73352090772216305</v>
      </c>
    </row>
    <row r="335" spans="1:6" x14ac:dyDescent="0.35">
      <c r="A335" s="23">
        <v>3.34</v>
      </c>
      <c r="B335" s="23">
        <v>55.229184561551499</v>
      </c>
      <c r="C335" s="23">
        <v>0.11641551488875</v>
      </c>
      <c r="D335" s="23">
        <v>-6.5208810214343702E-2</v>
      </c>
      <c r="E335" s="23">
        <v>-0.54943766727634302</v>
      </c>
      <c r="F335" s="23">
        <v>0.73106199237943703</v>
      </c>
    </row>
    <row r="336" spans="1:6" x14ac:dyDescent="0.35">
      <c r="A336" s="23">
        <v>3.35</v>
      </c>
      <c r="B336" s="23">
        <v>55.4619862991144</v>
      </c>
      <c r="C336" s="23">
        <v>0.26454703578355099</v>
      </c>
      <c r="D336" s="23">
        <v>0.15822164381284501</v>
      </c>
      <c r="E336" s="23">
        <v>-0.60418853048951304</v>
      </c>
      <c r="F336" s="23">
        <v>0.71051392246021905</v>
      </c>
    </row>
    <row r="337" spans="1:6" x14ac:dyDescent="0.35">
      <c r="A337" s="23">
        <v>3.36</v>
      </c>
      <c r="B337" s="23">
        <v>55.7582786331186</v>
      </c>
      <c r="C337" s="23">
        <v>0.236968534820448</v>
      </c>
      <c r="D337" s="23">
        <v>0.22718984293752401</v>
      </c>
      <c r="E337" s="23">
        <v>-0.65945173144897395</v>
      </c>
      <c r="F337" s="23">
        <v>0.66923042333189797</v>
      </c>
    </row>
    <row r="338" spans="1:6" x14ac:dyDescent="0.35">
      <c r="A338" s="23">
        <v>3.37</v>
      </c>
      <c r="B338" s="23">
        <v>55.935923368755297</v>
      </c>
      <c r="C338" s="23">
        <v>7.5719244264000493E-2</v>
      </c>
      <c r="D338" s="23">
        <v>0.18144014359468499</v>
      </c>
      <c r="E338" s="23">
        <v>-0.71491589580033199</v>
      </c>
      <c r="F338" s="23">
        <v>0.60919499646964803</v>
      </c>
    </row>
    <row r="339" spans="1:6" x14ac:dyDescent="0.35">
      <c r="A339" s="23">
        <v>3.38</v>
      </c>
      <c r="B339" s="23">
        <v>55.909717121646601</v>
      </c>
      <c r="C339" s="23">
        <v>-0.24850148330449801</v>
      </c>
      <c r="D339" s="23">
        <v>-4.3291451263298697E-3</v>
      </c>
      <c r="E339" s="23">
        <v>-0.77025794285330695</v>
      </c>
      <c r="F339" s="23">
        <v>0.52608560467513898</v>
      </c>
    </row>
    <row r="340" spans="1:6" x14ac:dyDescent="0.35">
      <c r="A340" s="23">
        <v>3.39</v>
      </c>
      <c r="B340" s="23">
        <v>55.438920402146302</v>
      </c>
      <c r="C340" s="23">
        <v>0.124992219227348</v>
      </c>
      <c r="D340" s="23">
        <v>0.52238437580015196</v>
      </c>
      <c r="E340" s="23">
        <v>-0.82514585079048097</v>
      </c>
      <c r="F340" s="23">
        <v>0.42775369421767701</v>
      </c>
    </row>
    <row r="341" spans="1:6" x14ac:dyDescent="0.35">
      <c r="A341" s="23">
        <v>3.4</v>
      </c>
      <c r="B341" s="23">
        <v>56.159701560101297</v>
      </c>
      <c r="C341" s="23">
        <v>1.2376069000200799E-2</v>
      </c>
      <c r="D341" s="23">
        <v>0.57682909103979796</v>
      </c>
      <c r="E341" s="23">
        <v>-0.87924183549267099</v>
      </c>
      <c r="F341" s="23">
        <v>0.31478881345307402</v>
      </c>
    </row>
    <row r="342" spans="1:6" x14ac:dyDescent="0.35">
      <c r="A342" s="23">
        <v>3.41</v>
      </c>
      <c r="B342" s="23">
        <v>55.463672540146703</v>
      </c>
      <c r="C342" s="23">
        <v>-1.12714385613255</v>
      </c>
      <c r="D342" s="23">
        <v>-0.35942095200484098</v>
      </c>
      <c r="E342" s="23">
        <v>-0.93220577005230798</v>
      </c>
      <c r="F342" s="23">
        <v>0.16448286592460001</v>
      </c>
    </row>
    <row r="343" spans="1:6" x14ac:dyDescent="0.35">
      <c r="A343" s="23">
        <v>3.42</v>
      </c>
      <c r="B343" s="23">
        <v>53.905413847836201</v>
      </c>
      <c r="C343" s="23">
        <v>-1.15587240985105</v>
      </c>
      <c r="D343" s="23">
        <v>-0.172313647385642</v>
      </c>
      <c r="E343" s="23">
        <v>-0.98369876555846403</v>
      </c>
      <c r="F343" s="23">
        <v>1.40003093052854E-4</v>
      </c>
    </row>
    <row r="344" spans="1:6" x14ac:dyDescent="0.35">
      <c r="A344" s="23">
        <v>3.43</v>
      </c>
      <c r="B344" s="23">
        <v>53.151927720444597</v>
      </c>
      <c r="C344" s="23">
        <v>-1.1579604298289501</v>
      </c>
      <c r="D344" s="23">
        <v>2.9558165557432601E-2</v>
      </c>
      <c r="E344" s="23">
        <v>-1.03338690809082</v>
      </c>
      <c r="F344" s="23">
        <v>-0.15413168729556301</v>
      </c>
    </row>
    <row r="345" spans="1:6" x14ac:dyDescent="0.35">
      <c r="A345" s="23">
        <v>3.44</v>
      </c>
      <c r="B345" s="23">
        <v>51.5894929881783</v>
      </c>
      <c r="C345" s="23">
        <v>-1.5445032070319999</v>
      </c>
      <c r="D345" s="23">
        <v>-0.158297211735589</v>
      </c>
      <c r="E345" s="23">
        <v>-1.08094502088302</v>
      </c>
      <c r="F345" s="23">
        <v>-0.30526097441339201</v>
      </c>
    </row>
    <row r="346" spans="1:6" x14ac:dyDescent="0.35">
      <c r="A346" s="23">
        <v>3.45</v>
      </c>
      <c r="B346" s="23">
        <v>50.062921306380602</v>
      </c>
      <c r="C346" s="23">
        <v>-1.5908665789555501</v>
      </c>
      <c r="D346" s="23">
        <v>-1.29965881541478E-2</v>
      </c>
      <c r="E346" s="23">
        <v>-1.1260603766322801</v>
      </c>
      <c r="F346" s="23">
        <v>-0.45180961416912302</v>
      </c>
    </row>
    <row r="347" spans="1:6" x14ac:dyDescent="0.35">
      <c r="A347" s="23">
        <v>3.46</v>
      </c>
      <c r="B347" s="23">
        <v>48.407759830267203</v>
      </c>
      <c r="C347" s="23">
        <v>-1.52382869355845</v>
      </c>
      <c r="D347" s="23">
        <v>0.232887235339338</v>
      </c>
      <c r="E347" s="23">
        <v>-1.1684362897729299</v>
      </c>
      <c r="F347" s="23">
        <v>-0.58827963912486003</v>
      </c>
    </row>
    <row r="348" spans="1:6" x14ac:dyDescent="0.35">
      <c r="A348" s="23">
        <v>3.47</v>
      </c>
      <c r="B348" s="23">
        <v>47.015263919263703</v>
      </c>
      <c r="C348" s="23">
        <v>-2.1827795398226</v>
      </c>
      <c r="D348" s="23">
        <v>-0.262737032078799</v>
      </c>
      <c r="E348" s="23">
        <v>-1.2077953785105799</v>
      </c>
      <c r="F348" s="23">
        <v>-0.71224712923321998</v>
      </c>
    </row>
    <row r="349" spans="1:6" x14ac:dyDescent="0.35">
      <c r="A349" s="23">
        <v>3.48</v>
      </c>
      <c r="B349" s="23">
        <v>44.042200750622001</v>
      </c>
      <c r="C349" s="23">
        <v>-2.0881035568077002</v>
      </c>
      <c r="D349" s="23">
        <v>-3.0915382093492701E-2</v>
      </c>
      <c r="E349" s="23">
        <v>-1.2438824308333301</v>
      </c>
      <c r="F349" s="23">
        <v>-0.81330574388088395</v>
      </c>
    </row>
    <row r="350" spans="1:6" x14ac:dyDescent="0.35">
      <c r="A350" s="23">
        <v>3.49</v>
      </c>
      <c r="B350" s="23">
        <v>42.839056805648298</v>
      </c>
      <c r="C350" s="23">
        <v>-1.4129404001749</v>
      </c>
      <c r="D350" s="23">
        <v>0.75952970903215999</v>
      </c>
      <c r="E350" s="23">
        <v>-1.2764669380361799</v>
      </c>
      <c r="F350" s="23">
        <v>-0.89600317117087602</v>
      </c>
    </row>
    <row r="351" spans="1:6" x14ac:dyDescent="0.35">
      <c r="A351" s="23">
        <v>3.5</v>
      </c>
      <c r="B351" s="23">
        <v>41.216319950272201</v>
      </c>
      <c r="C351" s="23">
        <v>-4.0942834338081999</v>
      </c>
      <c r="D351" s="23">
        <v>-1.82224112647975</v>
      </c>
      <c r="E351" s="23">
        <v>-1.30534521685687</v>
      </c>
      <c r="F351" s="23">
        <v>-0.96669709047157604</v>
      </c>
    </row>
    <row r="352" spans="1:6" x14ac:dyDescent="0.35">
      <c r="A352" s="23">
        <v>3.51</v>
      </c>
      <c r="B352" s="23">
        <v>34.650489938031903</v>
      </c>
      <c r="C352" s="23">
        <v>-4.1959332810741499</v>
      </c>
      <c r="D352" s="23">
        <v>-1.90361531406868</v>
      </c>
      <c r="E352" s="23">
        <v>-1.3303420953410701</v>
      </c>
      <c r="F352" s="23">
        <v>-0.96197587166440202</v>
      </c>
    </row>
    <row r="353" spans="1:6" x14ac:dyDescent="0.35">
      <c r="A353" s="23">
        <v>3.52</v>
      </c>
      <c r="B353" s="23">
        <v>32.824453388123899</v>
      </c>
      <c r="C353" s="23">
        <v>-1.84768741535695</v>
      </c>
      <c r="D353" s="23">
        <v>0.39627013265254701</v>
      </c>
      <c r="E353" s="23">
        <v>-1.3513121652064299</v>
      </c>
      <c r="F353" s="23">
        <v>-0.89264538280306704</v>
      </c>
    </row>
    <row r="354" spans="1:6" x14ac:dyDescent="0.35">
      <c r="A354" s="23">
        <v>3.53</v>
      </c>
      <c r="B354" s="23">
        <v>30.955115107318001</v>
      </c>
      <c r="C354" s="23">
        <v>-2.2462734455448499</v>
      </c>
      <c r="D354" s="23">
        <v>-6.0640875352887799E-2</v>
      </c>
      <c r="E354" s="23">
        <v>-1.3681404297408699</v>
      </c>
      <c r="F354" s="23">
        <v>-0.81749214045109397</v>
      </c>
    </row>
    <row r="355" spans="1:6" x14ac:dyDescent="0.35">
      <c r="A355" s="23">
        <v>3.54</v>
      </c>
      <c r="B355" s="23">
        <v>28.3319064970342</v>
      </c>
      <c r="C355" s="23">
        <v>-2.5030814884493502</v>
      </c>
      <c r="D355" s="23">
        <v>-0.39503879322355201</v>
      </c>
      <c r="E355" s="23">
        <v>-1.3807423817270601</v>
      </c>
      <c r="F355" s="23">
        <v>-0.72730031349873703</v>
      </c>
    </row>
    <row r="356" spans="1:6" x14ac:dyDescent="0.35">
      <c r="A356" s="23">
        <v>3.55</v>
      </c>
      <c r="B356" s="23">
        <v>25.9489521304193</v>
      </c>
      <c r="C356" s="23">
        <v>-2.1644744528340998</v>
      </c>
      <c r="D356" s="23">
        <v>-0.15520623326074701</v>
      </c>
      <c r="E356" s="23">
        <v>-1.38906370963834</v>
      </c>
      <c r="F356" s="23">
        <v>-0.62020450993501197</v>
      </c>
    </row>
    <row r="357" spans="1:6" x14ac:dyDescent="0.35">
      <c r="A357" s="23">
        <v>3.56</v>
      </c>
      <c r="B357" s="23">
        <v>24.002957591365998</v>
      </c>
      <c r="C357" s="23">
        <v>-1.7326899969002001</v>
      </c>
      <c r="D357" s="23">
        <v>0.166599293606117</v>
      </c>
      <c r="E357" s="23">
        <v>-1.3930796804736401</v>
      </c>
      <c r="F357" s="23">
        <v>-0.50620961003267595</v>
      </c>
    </row>
    <row r="358" spans="1:6" x14ac:dyDescent="0.35">
      <c r="A358" s="23">
        <v>3.57</v>
      </c>
      <c r="B358" s="23">
        <v>22.4835721366189</v>
      </c>
      <c r="C358" s="23">
        <v>-1.82318713634845</v>
      </c>
      <c r="D358" s="23">
        <v>-4.1209332012497497E-2</v>
      </c>
      <c r="E358" s="23">
        <v>-1.39279431770491</v>
      </c>
      <c r="F358" s="23">
        <v>-0.38918348663104002</v>
      </c>
    </row>
    <row r="359" spans="1:6" x14ac:dyDescent="0.35">
      <c r="A359" s="23">
        <v>3.58</v>
      </c>
      <c r="B359" s="23">
        <v>20.356583318669099</v>
      </c>
      <c r="C359" s="23">
        <v>-1.7413323825552001</v>
      </c>
      <c r="D359" s="23">
        <v>-7.8280917633125197E-2</v>
      </c>
      <c r="E359" s="23">
        <v>-1.38823948108753</v>
      </c>
      <c r="F359" s="23">
        <v>-0.27481198383454097</v>
      </c>
    </row>
    <row r="360" spans="1:6" x14ac:dyDescent="0.35">
      <c r="A360" s="23">
        <v>3.59</v>
      </c>
      <c r="B360" s="23">
        <v>19.0009073715085</v>
      </c>
      <c r="C360" s="23">
        <v>-1.37989938243095</v>
      </c>
      <c r="D360" s="23">
        <v>0.16439747113671899</v>
      </c>
      <c r="E360" s="23">
        <v>-1.37947377758186</v>
      </c>
      <c r="F360" s="23">
        <v>-0.164823075985807</v>
      </c>
    </row>
    <row r="361" spans="1:6" x14ac:dyDescent="0.35">
      <c r="A361" s="23">
        <v>3.6</v>
      </c>
      <c r="B361" s="23">
        <v>17.596784553807201</v>
      </c>
      <c r="C361" s="23">
        <v>-0.27128909218024999</v>
      </c>
      <c r="D361" s="23">
        <v>1.15256823039978</v>
      </c>
      <c r="E361" s="23">
        <v>-1.3665813842152199</v>
      </c>
      <c r="F361" s="23">
        <v>-5.7275938364812602E-2</v>
      </c>
    </row>
    <row r="362" spans="1:6" x14ac:dyDescent="0.35">
      <c r="A362" s="23">
        <v>3.61</v>
      </c>
      <c r="B362" s="23">
        <v>18.458329187147999</v>
      </c>
      <c r="C362" s="23">
        <v>-0.40111483871570103</v>
      </c>
      <c r="D362" s="23">
        <v>0.95014357243710601</v>
      </c>
      <c r="E362" s="23">
        <v>-1.34967097328976</v>
      </c>
      <c r="F362" s="23">
        <v>-1.5874378630468301E-3</v>
      </c>
    </row>
    <row r="363" spans="1:6" x14ac:dyDescent="0.35">
      <c r="A363" s="23">
        <v>3.62</v>
      </c>
      <c r="B363" s="23">
        <v>16.794554876375798</v>
      </c>
      <c r="C363" s="23">
        <v>-1.5430465387065999</v>
      </c>
      <c r="D363" s="23">
        <v>-0.22724736070240401</v>
      </c>
      <c r="E363" s="23">
        <v>-1.3288747598733901</v>
      </c>
      <c r="F363" s="23">
        <v>1.30755818691975E-2</v>
      </c>
    </row>
    <row r="364" spans="1:6" x14ac:dyDescent="0.35">
      <c r="A364" s="23">
        <v>3.63</v>
      </c>
      <c r="B364" s="23">
        <v>15.3722361097348</v>
      </c>
      <c r="C364" s="23">
        <v>-1.4080967463984</v>
      </c>
      <c r="D364" s="23">
        <v>-0.13545000142639599</v>
      </c>
      <c r="E364" s="23">
        <v>-1.3043477031132</v>
      </c>
      <c r="F364" s="23">
        <v>3.17009581411936E-2</v>
      </c>
    </row>
    <row r="365" spans="1:6" x14ac:dyDescent="0.35">
      <c r="A365" s="23">
        <v>3.64</v>
      </c>
      <c r="B365" s="23">
        <v>13.978361383578999</v>
      </c>
      <c r="C365" s="23">
        <v>-1.34319970123824</v>
      </c>
      <c r="D365" s="23">
        <v>-0.11157047408774901</v>
      </c>
      <c r="E365" s="23">
        <v>-1.2762668362821501</v>
      </c>
      <c r="F365" s="23">
        <v>4.4637609131659199E-2</v>
      </c>
    </row>
    <row r="366" spans="1:6" x14ac:dyDescent="0.35">
      <c r="A366" s="23">
        <v>3.65</v>
      </c>
      <c r="B366" s="23">
        <v>12.6858367072584</v>
      </c>
      <c r="C366" s="23">
        <v>-1.6176369852535599</v>
      </c>
      <c r="D366" s="23">
        <v>-0.42533625651970602</v>
      </c>
      <c r="E366" s="23">
        <v>-1.2448305071917301</v>
      </c>
      <c r="F366" s="23">
        <v>5.2529778457878602E-2</v>
      </c>
    </row>
    <row r="367" spans="1:6" x14ac:dyDescent="0.35">
      <c r="A367" s="23">
        <v>3.66</v>
      </c>
      <c r="B367" s="23">
        <v>10.743087413071899</v>
      </c>
      <c r="C367" s="23">
        <v>-1.2082955899095</v>
      </c>
      <c r="D367" s="23">
        <v>-6.1451472978536703E-2</v>
      </c>
      <c r="E367" s="23">
        <v>-1.2102574441673399</v>
      </c>
      <c r="F367" s="23">
        <v>6.3413327236373801E-2</v>
      </c>
    </row>
    <row r="368" spans="1:6" x14ac:dyDescent="0.35">
      <c r="A368" s="23">
        <v>3.67</v>
      </c>
      <c r="B368" s="23">
        <v>10.2692455274394</v>
      </c>
      <c r="C368" s="23">
        <v>-1.30210940852252</v>
      </c>
      <c r="D368" s="23">
        <v>-0.20054843176095699</v>
      </c>
      <c r="E368" s="23">
        <v>-1.1727856678143</v>
      </c>
      <c r="F368" s="23">
        <v>7.1224691052728606E-2</v>
      </c>
    </row>
    <row r="369" spans="1:6" x14ac:dyDescent="0.35">
      <c r="A369" s="23">
        <v>3.68</v>
      </c>
      <c r="B369" s="23">
        <v>8.1388685960268603</v>
      </c>
      <c r="C369" s="23">
        <v>-1.4117340142499599</v>
      </c>
      <c r="D369" s="23">
        <v>-0.36029823059212002</v>
      </c>
      <c r="E369" s="23">
        <v>-1.13267116868633</v>
      </c>
      <c r="F369" s="23">
        <v>8.1235385028489801E-2</v>
      </c>
    </row>
    <row r="370" spans="1:6" x14ac:dyDescent="0.35">
      <c r="A370" s="23">
        <v>3.69</v>
      </c>
      <c r="B370" s="23">
        <v>7.4457774989394299</v>
      </c>
      <c r="C370" s="23">
        <v>-1.17836640136436</v>
      </c>
      <c r="D370" s="23">
        <v>-0.18405620399470701</v>
      </c>
      <c r="E370" s="23">
        <v>-1.09018630882464</v>
      </c>
      <c r="F370" s="23">
        <v>9.58761114549848E-2</v>
      </c>
    </row>
    <row r="371" spans="1:6" x14ac:dyDescent="0.35">
      <c r="A371" s="23">
        <v>3.7</v>
      </c>
      <c r="B371" s="23">
        <v>5.7821357932981297</v>
      </c>
      <c r="C371" s="23">
        <v>-1.2323567065927901</v>
      </c>
      <c r="D371" s="23">
        <v>-0.300754995036002</v>
      </c>
      <c r="E371" s="23">
        <v>-1.0456179130844201</v>
      </c>
      <c r="F371" s="23">
        <v>0.114016201527624</v>
      </c>
    </row>
    <row r="372" spans="1:6" x14ac:dyDescent="0.35">
      <c r="A372" s="23">
        <v>3.71</v>
      </c>
      <c r="B372" s="23">
        <v>4.9810640857538404</v>
      </c>
      <c r="C372" s="23">
        <v>-0.32026422421895301</v>
      </c>
      <c r="D372" s="23">
        <v>0.52834450061164595</v>
      </c>
      <c r="E372" s="23">
        <v>-0.99926493510268399</v>
      </c>
      <c r="F372" s="23">
        <v>0.15065621027208501</v>
      </c>
    </row>
    <row r="373" spans="1:6" x14ac:dyDescent="0.35">
      <c r="A373" s="23">
        <v>3.72</v>
      </c>
      <c r="B373" s="23">
        <v>5.14160734486022</v>
      </c>
      <c r="C373" s="23">
        <v>-0.46908567369821003</v>
      </c>
      <c r="D373" s="23">
        <v>0.29452628111298101</v>
      </c>
      <c r="E373" s="23">
        <v>-0.95143569238238901</v>
      </c>
      <c r="F373" s="23">
        <v>0.187823737571198</v>
      </c>
    </row>
    <row r="374" spans="1:6" x14ac:dyDescent="0.35">
      <c r="A374" s="23">
        <v>3.73</v>
      </c>
      <c r="B374" s="23">
        <v>4.0428927383574198</v>
      </c>
      <c r="C374" s="23">
        <v>-0.78341156831972103</v>
      </c>
      <c r="D374" s="23">
        <v>-9.8416709276759204E-2</v>
      </c>
      <c r="E374" s="23">
        <v>-0.90244480781317404</v>
      </c>
      <c r="F374" s="23">
        <v>0.21744994877021301</v>
      </c>
    </row>
    <row r="375" spans="1:6" x14ac:dyDescent="0.35">
      <c r="A375" s="23">
        <v>3.74</v>
      </c>
      <c r="B375" s="23">
        <v>3.5747842082207799</v>
      </c>
      <c r="C375" s="23">
        <v>-0.35221985451475202</v>
      </c>
      <c r="D375" s="23">
        <v>0.25510686790143899</v>
      </c>
      <c r="E375" s="23">
        <v>-0.85260992058978202</v>
      </c>
      <c r="F375" s="23">
        <v>0.24528319817359001</v>
      </c>
    </row>
    <row r="376" spans="1:6" x14ac:dyDescent="0.35">
      <c r="A376" s="23">
        <v>3.75</v>
      </c>
      <c r="B376" s="23">
        <v>3.33845302932792</v>
      </c>
      <c r="C376" s="23">
        <v>-0.457988179047707</v>
      </c>
      <c r="D376" s="23">
        <v>7.9706735942917106E-2</v>
      </c>
      <c r="E376" s="23">
        <v>-0.80224820283046905</v>
      </c>
      <c r="F376" s="23">
        <v>0.264553287839845</v>
      </c>
    </row>
    <row r="377" spans="1:6" x14ac:dyDescent="0.35">
      <c r="A377" s="23">
        <v>3.76</v>
      </c>
      <c r="B377" s="23">
        <v>2.65880785012537</v>
      </c>
      <c r="C377" s="23">
        <v>-0.70124834626835997</v>
      </c>
      <c r="D377" s="23">
        <v>-0.22448580293485801</v>
      </c>
      <c r="E377" s="23">
        <v>-0.75167277354617301</v>
      </c>
      <c r="F377" s="23">
        <v>0.27491023021267103</v>
      </c>
    </row>
    <row r="378" spans="1:6" x14ac:dyDescent="0.35">
      <c r="A378" s="23">
        <v>3.77</v>
      </c>
      <c r="B378" s="23">
        <v>1.9359563367912</v>
      </c>
      <c r="C378" s="23">
        <v>-0.29682638726339</v>
      </c>
      <c r="D378" s="23">
        <v>0.11600065655352799</v>
      </c>
      <c r="E378" s="23">
        <v>-0.70118903255433596</v>
      </c>
      <c r="F378" s="23">
        <v>0.28836198873741697</v>
      </c>
    </row>
    <row r="379" spans="1:6" x14ac:dyDescent="0.35">
      <c r="A379" s="23">
        <v>3.78</v>
      </c>
      <c r="B379" s="23">
        <v>2.0651550755985899</v>
      </c>
      <c r="C379" s="23">
        <v>-0.38209632749915501</v>
      </c>
      <c r="D379" s="23">
        <v>-2.6807225624549898E-2</v>
      </c>
      <c r="E379" s="23">
        <v>-0.65109099314696495</v>
      </c>
      <c r="F379" s="23">
        <v>0.29580189127236001</v>
      </c>
    </row>
    <row r="380" spans="1:6" x14ac:dyDescent="0.35">
      <c r="A380" s="23">
        <v>3.79</v>
      </c>
      <c r="B380" s="23">
        <v>1.17176368179289</v>
      </c>
      <c r="C380" s="23">
        <v>-0.41854346782947</v>
      </c>
      <c r="D380" s="23">
        <v>-0.113715837356189</v>
      </c>
      <c r="E380" s="23">
        <v>-0.601657817963277</v>
      </c>
      <c r="F380" s="23">
        <v>0.29683018748999601</v>
      </c>
    </row>
    <row r="381" spans="1:6" x14ac:dyDescent="0.35">
      <c r="A381" s="23">
        <v>3.8</v>
      </c>
      <c r="B381" s="23">
        <v>1.22806813993965</v>
      </c>
      <c r="C381" s="23">
        <v>-0.16497422967261999</v>
      </c>
      <c r="D381" s="23">
        <v>9.24995934223211E-2</v>
      </c>
      <c r="E381" s="23">
        <v>-0.55315066277983604</v>
      </c>
      <c r="F381" s="23">
        <v>0.295676839684895</v>
      </c>
    </row>
    <row r="382" spans="1:6" x14ac:dyDescent="0.35">
      <c r="A382" s="23">
        <v>3.81</v>
      </c>
      <c r="B382" s="23">
        <v>0.84181522244765095</v>
      </c>
      <c r="C382" s="23">
        <v>-3.9035280400715001E-2</v>
      </c>
      <c r="D382" s="23">
        <v>0.180037423497554</v>
      </c>
      <c r="E382" s="23">
        <v>-0.50580984233619997</v>
      </c>
      <c r="F382" s="23">
        <v>0.28673713843793103</v>
      </c>
    </row>
    <row r="383" spans="1:6" x14ac:dyDescent="0.35">
      <c r="A383" s="23">
        <v>3.82</v>
      </c>
      <c r="B383" s="23">
        <v>1.14999757913822</v>
      </c>
      <c r="C383" s="23">
        <v>-3.3092233807679998E-2</v>
      </c>
      <c r="D383" s="23">
        <v>0.149634437081856</v>
      </c>
      <c r="E383" s="23">
        <v>-0.45985240231776597</v>
      </c>
      <c r="F383" s="23">
        <v>0.27712573142822999</v>
      </c>
    </row>
    <row r="384" spans="1:6" x14ac:dyDescent="0.35">
      <c r="A384" s="23">
        <v>3.83</v>
      </c>
      <c r="B384" s="23">
        <v>0.77563075483229105</v>
      </c>
      <c r="C384" s="23">
        <v>-0.25362230438695499</v>
      </c>
      <c r="D384" s="23">
        <v>-0.10305765505973701</v>
      </c>
      <c r="E384" s="23">
        <v>-0.41547012943103001</v>
      </c>
      <c r="F384" s="23">
        <v>0.26490548010381199</v>
      </c>
    </row>
    <row r="385" spans="1:6" x14ac:dyDescent="0.35">
      <c r="A385" s="23">
        <v>3.84</v>
      </c>
      <c r="B385" s="23">
        <v>0.64275297036431001</v>
      </c>
      <c r="C385" s="23">
        <v>-0.16487292791155</v>
      </c>
      <c r="D385" s="23">
        <v>-4.2169215376608997E-2</v>
      </c>
      <c r="E385" s="23">
        <v>-0.37282802692757799</v>
      </c>
      <c r="F385" s="23">
        <v>0.25012431439263699</v>
      </c>
    </row>
    <row r="386" spans="1:6" x14ac:dyDescent="0.35">
      <c r="A386" s="23">
        <v>3.85</v>
      </c>
      <c r="B386" s="23">
        <v>0.44588489900918998</v>
      </c>
      <c r="C386" s="23">
        <v>-0.16828294968640001</v>
      </c>
      <c r="D386" s="23">
        <v>-7.1220176072546104E-2</v>
      </c>
      <c r="E386" s="23">
        <v>-0.332063432509421</v>
      </c>
      <c r="F386" s="23">
        <v>0.23500065889556701</v>
      </c>
    </row>
    <row r="387" spans="1:6" x14ac:dyDescent="0.35">
      <c r="A387" s="23">
        <v>3.86</v>
      </c>
      <c r="B387" s="23">
        <v>0.30618707099150999</v>
      </c>
      <c r="C387" s="23">
        <v>0.106111683318935</v>
      </c>
      <c r="D387" s="23">
        <v>0.179755160147542</v>
      </c>
      <c r="E387" s="23">
        <v>-0.29328578276721201</v>
      </c>
      <c r="F387" s="23">
        <v>0.21964230593860501</v>
      </c>
    </row>
    <row r="388" spans="1:6" x14ac:dyDescent="0.35">
      <c r="A388" s="23">
        <v>3.87</v>
      </c>
      <c r="B388" s="23">
        <v>0.65810826564706004</v>
      </c>
      <c r="C388" s="23">
        <v>6.8700876568730307E-2</v>
      </c>
      <c r="D388" s="23">
        <v>0.12796952941502601</v>
      </c>
      <c r="E388" s="23">
        <v>-0.25657687193206102</v>
      </c>
      <c r="F388" s="23">
        <v>0.19730821908576501</v>
      </c>
    </row>
    <row r="389" spans="1:6" x14ac:dyDescent="0.35">
      <c r="A389" s="23">
        <v>3.88</v>
      </c>
      <c r="B389" s="23">
        <v>0.44358882412897099</v>
      </c>
      <c r="C389" s="23">
        <v>-6.0105694847259999E-2</v>
      </c>
      <c r="D389" s="23">
        <v>-1.2542874150504899E-2</v>
      </c>
      <c r="E389" s="23">
        <v>-0.221991545625532</v>
      </c>
      <c r="F389" s="23">
        <v>0.17442872492877701</v>
      </c>
    </row>
    <row r="390" spans="1:6" x14ac:dyDescent="0.35">
      <c r="A390" s="23">
        <v>3.89</v>
      </c>
      <c r="B390" s="23">
        <v>0.53789687595253999</v>
      </c>
      <c r="C390" s="23">
        <v>3.0513063406985001E-2</v>
      </c>
      <c r="D390" s="23">
        <v>6.8784533881510596E-2</v>
      </c>
      <c r="E390" s="23">
        <v>-0.18955869016921301</v>
      </c>
      <c r="F390" s="23">
        <v>0.151287219694688</v>
      </c>
    </row>
    <row r="391" spans="1:6" x14ac:dyDescent="0.35">
      <c r="A391" s="23">
        <v>3.9</v>
      </c>
      <c r="B391" s="23">
        <v>0.50461495094294095</v>
      </c>
      <c r="C391" s="23">
        <v>7.1394290807751401E-3</v>
      </c>
      <c r="D391" s="23">
        <v>4.29316255380226E-2</v>
      </c>
      <c r="E391" s="23">
        <v>-0.15928240174319599</v>
      </c>
      <c r="F391" s="23">
        <v>0.12349020528594901</v>
      </c>
    </row>
    <row r="392" spans="1:6" x14ac:dyDescent="0.35">
      <c r="A392" s="23">
        <v>3.91</v>
      </c>
      <c r="B392" s="23">
        <v>0.55217573411409104</v>
      </c>
      <c r="C392" s="23">
        <v>3.6685044623624902E-2</v>
      </c>
      <c r="D392" s="23">
        <v>7.1433974478765094E-2</v>
      </c>
      <c r="E392" s="23">
        <v>-0.13114337943745</v>
      </c>
      <c r="F392" s="23">
        <v>9.6394449582309902E-2</v>
      </c>
    </row>
    <row r="393" spans="1:6" x14ac:dyDescent="0.35">
      <c r="A393" s="23">
        <v>3.92</v>
      </c>
      <c r="B393" s="23">
        <v>0.57798504019019004</v>
      </c>
      <c r="C393" s="23">
        <v>-1.54999385586601E-2</v>
      </c>
      <c r="D393" s="23">
        <v>1.8794455765574699E-2</v>
      </c>
      <c r="E393" s="23">
        <v>-0.105100457647311</v>
      </c>
      <c r="F393" s="23">
        <v>7.0806063323075805E-2</v>
      </c>
    </row>
    <row r="394" spans="1:6" x14ac:dyDescent="0.35">
      <c r="A394" s="23">
        <v>3.93</v>
      </c>
      <c r="B394" s="23">
        <v>0.52117585699677005</v>
      </c>
      <c r="C394" s="23">
        <v>-0.15394151745829501</v>
      </c>
      <c r="D394" s="23">
        <v>-0.121782710278228</v>
      </c>
      <c r="E394" s="23">
        <v>-8.1092089607646703E-2</v>
      </c>
      <c r="F394" s="23">
        <v>4.8933282427579598E-2</v>
      </c>
    </row>
    <row r="395" spans="1:6" x14ac:dyDescent="0.35">
      <c r="A395" s="23">
        <v>3.94</v>
      </c>
      <c r="B395" s="23">
        <v>0.27010200527360101</v>
      </c>
      <c r="C395" s="23">
        <v>-0.19952578842734001</v>
      </c>
      <c r="D395" s="23">
        <v>-0.17154006376855499</v>
      </c>
      <c r="E395" s="23">
        <v>-5.9037721326764499E-2</v>
      </c>
      <c r="F395" s="23">
        <v>3.1051996667979701E-2</v>
      </c>
    </row>
    <row r="396" spans="1:6" x14ac:dyDescent="0.35">
      <c r="A396" s="23">
        <v>3.95</v>
      </c>
      <c r="B396" s="23">
        <v>0.12212428014208999</v>
      </c>
      <c r="C396" s="23">
        <v>-0.10074193390903</v>
      </c>
      <c r="D396" s="23">
        <v>-7.9686346009103001E-2</v>
      </c>
      <c r="E396" s="23">
        <v>-3.8838981426622697E-2</v>
      </c>
      <c r="F396" s="23">
        <v>1.7783393526695401E-2</v>
      </c>
    </row>
    <row r="397" spans="1:6" x14ac:dyDescent="0.35">
      <c r="A397" s="23">
        <v>3.96</v>
      </c>
      <c r="B397" s="23">
        <v>6.8618137455540101E-2</v>
      </c>
      <c r="C397" s="23">
        <v>9.0244326125001901E-3</v>
      </c>
      <c r="D397" s="23">
        <v>2.07397769267578E-2</v>
      </c>
      <c r="E397" s="23">
        <v>-2.03806714236969E-2</v>
      </c>
      <c r="F397" s="23">
        <v>8.6653271094393001E-3</v>
      </c>
    </row>
    <row r="398" spans="1:6" x14ac:dyDescent="0.35">
      <c r="A398" s="23">
        <v>3.97</v>
      </c>
      <c r="B398" s="23">
        <v>0.140173145367091</v>
      </c>
      <c r="C398" s="23">
        <v>0.16732895712393001</v>
      </c>
      <c r="D398" s="23">
        <v>0.16905247886552199</v>
      </c>
      <c r="E398" s="23">
        <v>-3.53173694571466E-3</v>
      </c>
      <c r="F398" s="23">
        <v>1.8082152041232001E-3</v>
      </c>
    </row>
    <row r="399" spans="1:6" x14ac:dyDescent="0.35">
      <c r="A399" s="23">
        <v>3.98</v>
      </c>
      <c r="B399" s="23">
        <v>0.40327605170340097</v>
      </c>
      <c r="C399" s="23">
        <v>2.0436745073479898E-2</v>
      </c>
      <c r="D399" s="23">
        <v>1.6741135410058099E-2</v>
      </c>
      <c r="E399" s="23">
        <v>1.18537217381538E-2</v>
      </c>
      <c r="F399" s="23">
        <v>-8.1581120747320005E-3</v>
      </c>
    </row>
    <row r="400" spans="1:6" x14ac:dyDescent="0.35">
      <c r="A400" s="23">
        <v>3.99</v>
      </c>
      <c r="B400" s="23">
        <v>0.18104663551405101</v>
      </c>
      <c r="C400" s="23">
        <v>-0.20163802585169999</v>
      </c>
      <c r="D400" s="23">
        <v>-0.209782631674994</v>
      </c>
      <c r="E400" s="23">
        <v>2.5935429982332898E-2</v>
      </c>
      <c r="F400" s="23">
        <v>-1.7790824159039501E-2</v>
      </c>
    </row>
    <row r="401" spans="1:6" x14ac:dyDescent="0.35">
      <c r="A401" s="23">
        <v>4</v>
      </c>
      <c r="B401" s="23">
        <v>0</v>
      </c>
      <c r="C401" s="23">
        <v>3.5652346317074798E-2</v>
      </c>
      <c r="D401" s="23">
        <v>1.7489398476204201E-2</v>
      </c>
      <c r="E401" s="23">
        <v>3.8885837280486099E-2</v>
      </c>
      <c r="F401" s="23">
        <v>-2.0722889439615401E-2</v>
      </c>
    </row>
    <row r="402" spans="1:6" x14ac:dyDescent="0.35">
      <c r="A402" s="23">
        <v>4.01</v>
      </c>
      <c r="B402" s="23">
        <v>0.25235132814819999</v>
      </c>
      <c r="C402" s="23">
        <v>5.3532262527795201E-2</v>
      </c>
      <c r="D402" s="23">
        <v>2.4000040528247699E-2</v>
      </c>
      <c r="E402" s="23">
        <v>5.0888922969431198E-2</v>
      </c>
      <c r="F402" s="23">
        <v>-2.13567009698837E-2</v>
      </c>
    </row>
    <row r="403" spans="1:6" x14ac:dyDescent="0.35">
      <c r="A403" s="23">
        <v>4.0199999999999996</v>
      </c>
      <c r="B403" s="23">
        <v>0.10706452505559</v>
      </c>
      <c r="C403" s="23">
        <v>0.17019751801657501</v>
      </c>
      <c r="D403" s="23">
        <v>0.128989670749873</v>
      </c>
      <c r="E403" s="23">
        <v>6.2138856586661601E-2</v>
      </c>
      <c r="F403" s="23">
        <v>-2.0931009319959198E-2</v>
      </c>
    </row>
    <row r="404" spans="1:6" x14ac:dyDescent="0.35">
      <c r="A404" s="23">
        <v>4.03</v>
      </c>
      <c r="B404" s="23">
        <v>0.59274636418134996</v>
      </c>
      <c r="C404" s="23">
        <v>0.149488807181825</v>
      </c>
      <c r="D404" s="23">
        <v>9.9733577383535305E-2</v>
      </c>
      <c r="E404" s="23">
        <v>7.2838347155604805E-2</v>
      </c>
      <c r="F404" s="23">
        <v>-2.3083117357315299E-2</v>
      </c>
    </row>
    <row r="405" spans="1:6" x14ac:dyDescent="0.35">
      <c r="A405" s="23">
        <v>4.04</v>
      </c>
      <c r="B405" s="23">
        <v>0.40604213941924</v>
      </c>
      <c r="C405" s="23">
        <v>4.1526774814399897E-2</v>
      </c>
      <c r="D405" s="23">
        <v>-1.60269539093588E-2</v>
      </c>
      <c r="E405" s="23">
        <v>8.3196646034440103E-2</v>
      </c>
      <c r="F405" s="23">
        <v>-2.5642917310681301E-2</v>
      </c>
    </row>
    <row r="406" spans="1:6" x14ac:dyDescent="0.35">
      <c r="A406" s="23">
        <v>4.05</v>
      </c>
      <c r="B406" s="23">
        <v>0.67579991381015003</v>
      </c>
      <c r="C406" s="23">
        <v>0.20780976454955999</v>
      </c>
      <c r="D406" s="23">
        <v>0.144908670836046</v>
      </c>
      <c r="E406" s="23">
        <v>9.3427286367216894E-2</v>
      </c>
      <c r="F406" s="23">
        <v>-3.0526192653702398E-2</v>
      </c>
    </row>
    <row r="407" spans="1:6" x14ac:dyDescent="0.35">
      <c r="A407" s="23">
        <v>4.0599999999999996</v>
      </c>
      <c r="B407" s="23">
        <v>0.82166166851835998</v>
      </c>
      <c r="C407" s="23">
        <v>-2.2904919394300099E-2</v>
      </c>
      <c r="D407" s="23">
        <v>-8.8445730735840597E-2</v>
      </c>
      <c r="E407" s="23">
        <v>0.103745581833635</v>
      </c>
      <c r="F407" s="23">
        <v>-3.8204770492094302E-2</v>
      </c>
    </row>
    <row r="408" spans="1:6" x14ac:dyDescent="0.35">
      <c r="A408" s="23">
        <v>4.07</v>
      </c>
      <c r="B408" s="23">
        <v>0.62999007502155002</v>
      </c>
      <c r="C408" s="23">
        <v>-0.191312079086155</v>
      </c>
      <c r="D408" s="23">
        <v>-0.26213703360040402</v>
      </c>
      <c r="E408" s="23">
        <v>0.11436590252189099</v>
      </c>
      <c r="F408" s="23">
        <v>-4.3540948007641897E-2</v>
      </c>
    </row>
    <row r="409" spans="1:6" x14ac:dyDescent="0.35">
      <c r="A409" s="23">
        <v>4.08</v>
      </c>
      <c r="B409" s="23">
        <v>0.43903751034605099</v>
      </c>
      <c r="C409" s="23">
        <v>3.9656604800550896E-3</v>
      </c>
      <c r="D409" s="23">
        <v>-7.6806459294362403E-2</v>
      </c>
      <c r="E409" s="23">
        <v>0.12549878148171201</v>
      </c>
      <c r="F409" s="23">
        <v>-4.4726661707294203E-2</v>
      </c>
    </row>
    <row r="410" spans="1:6" x14ac:dyDescent="0.35">
      <c r="A410" s="23">
        <v>4.09</v>
      </c>
      <c r="B410" s="23">
        <v>0.63792139598165998</v>
      </c>
      <c r="C410" s="23">
        <v>0.12314547066018</v>
      </c>
      <c r="D410" s="23">
        <v>2.8885277140002299E-2</v>
      </c>
      <c r="E410" s="23">
        <v>0.13734782929856301</v>
      </c>
      <c r="F410" s="23">
        <v>-4.3087635778385897E-2</v>
      </c>
    </row>
    <row r="411" spans="1:6" x14ac:dyDescent="0.35">
      <c r="A411" s="23">
        <v>4.0999999999999996</v>
      </c>
      <c r="B411" s="23">
        <v>0.68532845166640999</v>
      </c>
      <c r="C411" s="23">
        <v>0.19925847766333499</v>
      </c>
      <c r="D411" s="23">
        <v>9.2459959885134696E-2</v>
      </c>
      <c r="E411" s="23">
        <v>0.150106528303665</v>
      </c>
      <c r="F411" s="23">
        <v>-4.3308010525464402E-2</v>
      </c>
    </row>
    <row r="412" spans="1:6" x14ac:dyDescent="0.35">
      <c r="A412" s="23">
        <v>4.1100000000000003</v>
      </c>
      <c r="B412" s="23">
        <v>1.03643835130833</v>
      </c>
      <c r="C412" s="23">
        <v>0.10101459127977</v>
      </c>
      <c r="D412" s="23">
        <v>-1.40519312371255E-2</v>
      </c>
      <c r="E412" s="23">
        <v>0.16395512832641601</v>
      </c>
      <c r="F412" s="23">
        <v>-4.8888605809520098E-2</v>
      </c>
    </row>
    <row r="413" spans="1:6" x14ac:dyDescent="0.35">
      <c r="A413" s="23">
        <v>4.12</v>
      </c>
      <c r="B413" s="23">
        <v>0.88735763422595004</v>
      </c>
      <c r="C413" s="23">
        <v>4.3070701035034901E-2</v>
      </c>
      <c r="D413" s="23">
        <v>-7.5211477998374798E-2</v>
      </c>
      <c r="E413" s="23">
        <v>0.17905776229506701</v>
      </c>
      <c r="F413" s="23">
        <v>-6.0775583261657599E-2</v>
      </c>
    </row>
    <row r="414" spans="1:6" x14ac:dyDescent="0.35">
      <c r="A414" s="23">
        <v>4.13</v>
      </c>
      <c r="B414" s="23">
        <v>1.1225797533784001</v>
      </c>
      <c r="C414" s="23">
        <v>0.37803077121015</v>
      </c>
      <c r="D414" s="23">
        <v>0.248736340413274</v>
      </c>
      <c r="E414" s="23">
        <v>0.19555982168868499</v>
      </c>
      <c r="F414" s="23">
        <v>-6.6265390891808107E-2</v>
      </c>
    </row>
    <row r="415" spans="1:6" x14ac:dyDescent="0.35">
      <c r="A415" s="23">
        <v>4.1399999999999997</v>
      </c>
      <c r="B415" s="23">
        <v>1.64341917664625</v>
      </c>
      <c r="C415" s="23">
        <v>3.7465944484790001E-2</v>
      </c>
      <c r="D415" s="23">
        <v>-0.107376514721958</v>
      </c>
      <c r="E415" s="23">
        <v>0.21358566560762199</v>
      </c>
      <c r="F415" s="23">
        <v>-6.8743206400873405E-2</v>
      </c>
    </row>
    <row r="416" spans="1:6" x14ac:dyDescent="0.35">
      <c r="A416" s="23">
        <v>4.1500000000000004</v>
      </c>
      <c r="B416" s="23">
        <v>1.1975116423479799</v>
      </c>
      <c r="C416" s="23">
        <v>0.24559672683518499</v>
      </c>
      <c r="D416" s="23">
        <v>8.1321480535064702E-2</v>
      </c>
      <c r="E416" s="23">
        <v>0.233236697081526</v>
      </c>
      <c r="F416" s="23">
        <v>-6.8961450781406003E-2</v>
      </c>
    </row>
    <row r="417" spans="1:6" x14ac:dyDescent="0.35">
      <c r="A417" s="23">
        <v>4.16</v>
      </c>
      <c r="B417" s="23">
        <v>2.13461263031662</v>
      </c>
      <c r="C417" s="23">
        <v>0.2096082830672</v>
      </c>
      <c r="D417" s="23">
        <v>2.58132837356683E-2</v>
      </c>
      <c r="E417" s="23">
        <v>0.25458984191974998</v>
      </c>
      <c r="F417" s="23">
        <v>-7.0794842588218304E-2</v>
      </c>
    </row>
    <row r="418" spans="1:6" x14ac:dyDescent="0.35">
      <c r="A418" s="23">
        <v>4.17</v>
      </c>
      <c r="B418" s="23">
        <v>1.61672820848238</v>
      </c>
      <c r="C418" s="23">
        <v>-8.3650906550354995E-2</v>
      </c>
      <c r="D418" s="23">
        <v>-0.28499285798635299</v>
      </c>
      <c r="E418" s="23">
        <v>0.27769660331427998</v>
      </c>
      <c r="F418" s="23">
        <v>-7.6354651878282206E-2</v>
      </c>
    </row>
    <row r="419" spans="1:6" x14ac:dyDescent="0.35">
      <c r="A419" s="23">
        <v>4.18</v>
      </c>
      <c r="B419" s="23">
        <v>1.9673108172159099</v>
      </c>
      <c r="C419" s="23">
        <v>0.34158542444584</v>
      </c>
      <c r="D419" s="23">
        <v>0.12054041127854601</v>
      </c>
      <c r="E419" s="23">
        <v>0.30258274027835802</v>
      </c>
      <c r="F419" s="23">
        <v>-8.1537727111063399E-2</v>
      </c>
    </row>
    <row r="420" spans="1:6" x14ac:dyDescent="0.35">
      <c r="A420" s="23">
        <v>4.1900000000000004</v>
      </c>
      <c r="B420" s="23">
        <v>2.2998990573740601</v>
      </c>
      <c r="C420" s="23">
        <v>0.35295401839835</v>
      </c>
      <c r="D420" s="23">
        <v>0.117955102498618</v>
      </c>
      <c r="E420" s="23">
        <v>0.32924842734802501</v>
      </c>
      <c r="F420" s="23">
        <v>-9.4249511448292703E-2</v>
      </c>
    </row>
    <row r="421" spans="1:6" x14ac:dyDescent="0.35">
      <c r="A421" s="23">
        <v>4.2</v>
      </c>
      <c r="B421" s="23">
        <v>2.6732188540126098</v>
      </c>
      <c r="C421" s="23">
        <v>-6.4167342923185003E-2</v>
      </c>
      <c r="D421" s="23">
        <v>-0.30860997302058002</v>
      </c>
      <c r="E421" s="23">
        <v>0.35766884489303002</v>
      </c>
      <c r="F421" s="23">
        <v>-0.11322621479563399</v>
      </c>
    </row>
    <row r="422" spans="1:6" x14ac:dyDescent="0.35">
      <c r="A422" s="23">
        <v>4.21</v>
      </c>
      <c r="B422" s="23">
        <v>2.17156437152769</v>
      </c>
      <c r="C422" s="23">
        <v>-0.35673790218634999</v>
      </c>
      <c r="D422" s="23">
        <v>-0.616757913696524</v>
      </c>
      <c r="E422" s="23">
        <v>0.387795088988799</v>
      </c>
      <c r="F422" s="23">
        <v>-0.12777507747862499</v>
      </c>
    </row>
    <row r="423" spans="1:6" x14ac:dyDescent="0.35">
      <c r="A423" s="23">
        <v>4.22</v>
      </c>
      <c r="B423" s="23">
        <v>1.95974304963991</v>
      </c>
      <c r="C423" s="23">
        <v>0.69560340874876003</v>
      </c>
      <c r="D423" s="23">
        <v>0.41101899394437302</v>
      </c>
      <c r="E423" s="23">
        <v>0.41955528961392802</v>
      </c>
      <c r="F423" s="23">
        <v>-0.13497087480954101</v>
      </c>
    </row>
    <row r="424" spans="1:6" x14ac:dyDescent="0.35">
      <c r="A424" s="23">
        <v>4.2300000000000004</v>
      </c>
      <c r="B424" s="23">
        <v>3.5627711890252098</v>
      </c>
      <c r="C424" s="23">
        <v>1.0601503998789901</v>
      </c>
      <c r="D424" s="23">
        <v>0.76060213877856198</v>
      </c>
      <c r="E424" s="23">
        <v>0.45285600911385898</v>
      </c>
      <c r="F424" s="23">
        <v>-0.153307748013428</v>
      </c>
    </row>
    <row r="425" spans="1:6" x14ac:dyDescent="0.35">
      <c r="A425" s="23">
        <v>4.24</v>
      </c>
      <c r="B425" s="23">
        <v>4.0800438493979003</v>
      </c>
      <c r="C425" s="23">
        <v>0.42188098250517703</v>
      </c>
      <c r="D425" s="23">
        <v>0.118705375149988</v>
      </c>
      <c r="E425" s="23">
        <v>0.48758387794563202</v>
      </c>
      <c r="F425" s="23">
        <v>-0.18440827059044301</v>
      </c>
    </row>
    <row r="426" spans="1:6" x14ac:dyDescent="0.35">
      <c r="A426" s="23">
        <v>4.25</v>
      </c>
      <c r="B426" s="23">
        <v>4.4065331540355599</v>
      </c>
      <c r="C426" s="23">
        <v>0.29208028292477001</v>
      </c>
      <c r="D426" s="23">
        <v>-1.1141587341392501E-2</v>
      </c>
      <c r="E426" s="23">
        <v>0.52360728808298995</v>
      </c>
      <c r="F426" s="23">
        <v>-0.22038541781682799</v>
      </c>
    </row>
    <row r="427" spans="1:6" x14ac:dyDescent="0.35">
      <c r="A427" s="23">
        <v>4.26</v>
      </c>
      <c r="B427" s="23">
        <v>4.6642044152474398</v>
      </c>
      <c r="C427" s="23">
        <v>0.24484139283415099</v>
      </c>
      <c r="D427" s="23">
        <v>-5.82032894482706E-2</v>
      </c>
      <c r="E427" s="23">
        <v>0.56077806819979903</v>
      </c>
      <c r="F427" s="23">
        <v>-0.25773338591737699</v>
      </c>
    </row>
    <row r="428" spans="1:6" x14ac:dyDescent="0.35">
      <c r="A428" s="23">
        <v>4.2699999999999996</v>
      </c>
      <c r="B428" s="23">
        <v>4.89621593970387</v>
      </c>
      <c r="C428" s="23">
        <v>0.23962122866850299</v>
      </c>
      <c r="D428" s="23">
        <v>-6.5314132322323804E-2</v>
      </c>
      <c r="E428" s="23">
        <v>0.59893303915557194</v>
      </c>
      <c r="F428" s="23">
        <v>-0.29399767816474498</v>
      </c>
    </row>
    <row r="429" spans="1:6" x14ac:dyDescent="0.35">
      <c r="A429" s="23">
        <v>4.28</v>
      </c>
      <c r="B429" s="23">
        <v>5.1434468725844402</v>
      </c>
      <c r="C429" s="23">
        <v>0.104289288525727</v>
      </c>
      <c r="D429" s="23">
        <v>-0.20365885877553899</v>
      </c>
      <c r="E429" s="23">
        <v>0.637895353581998</v>
      </c>
      <c r="F429" s="23">
        <v>-0.32994720628073199</v>
      </c>
    </row>
    <row r="430" spans="1:6" x14ac:dyDescent="0.35">
      <c r="A430" s="23">
        <v>4.29</v>
      </c>
      <c r="B430" s="23">
        <v>5.1047945167553204</v>
      </c>
      <c r="C430" s="23">
        <v>0.13174371265906001</v>
      </c>
      <c r="D430" s="23">
        <v>-0.18625855387891499</v>
      </c>
      <c r="E430" s="23">
        <v>0.67747580526922802</v>
      </c>
      <c r="F430" s="23">
        <v>-0.35947353873125298</v>
      </c>
    </row>
    <row r="431" spans="1:6" x14ac:dyDescent="0.35">
      <c r="A431" s="23">
        <v>4.3</v>
      </c>
      <c r="B431" s="23">
        <v>5.4069342979025601</v>
      </c>
      <c r="C431" s="23">
        <v>0.28577355800186999</v>
      </c>
      <c r="D431" s="23">
        <v>-5.3675199348739898E-2</v>
      </c>
      <c r="E431" s="23">
        <v>0.71747416126268304</v>
      </c>
      <c r="F431" s="23">
        <v>-0.37802540391207301</v>
      </c>
    </row>
    <row r="432" spans="1:6" x14ac:dyDescent="0.35">
      <c r="A432" s="23">
        <v>4.3099999999999996</v>
      </c>
      <c r="B432" s="23">
        <v>5.6763416327590601</v>
      </c>
      <c r="C432" s="23">
        <v>8.42117924909149E-2</v>
      </c>
      <c r="D432" s="23">
        <v>-0.28403007096133698</v>
      </c>
      <c r="E432" s="23">
        <v>0.75768034283850605</v>
      </c>
      <c r="F432" s="23">
        <v>-0.38943847938625298</v>
      </c>
    </row>
    <row r="433" spans="1:6" x14ac:dyDescent="0.35">
      <c r="A433" s="23">
        <v>4.32</v>
      </c>
      <c r="B433" s="23">
        <v>5.5753578828843899</v>
      </c>
      <c r="C433" s="23">
        <v>0.38808041664562498</v>
      </c>
      <c r="D433" s="23">
        <v>-1.8737615496736401E-2</v>
      </c>
      <c r="E433" s="23">
        <v>0.79787554630786295</v>
      </c>
      <c r="F433" s="23">
        <v>-0.391057514165502</v>
      </c>
    </row>
    <row r="434" spans="1:6" x14ac:dyDescent="0.35">
      <c r="A434" s="23">
        <v>4.33</v>
      </c>
      <c r="B434" s="23">
        <v>6.4525024660503103</v>
      </c>
      <c r="C434" s="23">
        <v>0.60862002441926499</v>
      </c>
      <c r="D434" s="23">
        <v>0.146592530245992</v>
      </c>
      <c r="E434" s="23">
        <v>0.83783326174886397</v>
      </c>
      <c r="F434" s="23">
        <v>-0.37580576757559198</v>
      </c>
    </row>
    <row r="435" spans="1:6" x14ac:dyDescent="0.35">
      <c r="A435" s="23">
        <v>4.34</v>
      </c>
      <c r="B435" s="23">
        <v>6.7925979317229199</v>
      </c>
      <c r="C435" s="23">
        <v>0.44818768614708998</v>
      </c>
      <c r="D435" s="23">
        <v>-7.87341291049211E-2</v>
      </c>
      <c r="E435" s="23">
        <v>0.87732016957669501</v>
      </c>
      <c r="F435" s="23">
        <v>-0.35039835432468402</v>
      </c>
    </row>
    <row r="436" spans="1:6" x14ac:dyDescent="0.35">
      <c r="A436" s="23">
        <v>4.3499999999999996</v>
      </c>
      <c r="B436" s="23">
        <v>7.3488778383444897</v>
      </c>
      <c r="C436" s="23">
        <v>0.31621874954288498</v>
      </c>
      <c r="D436" s="23">
        <v>-0.28404574529158999</v>
      </c>
      <c r="E436" s="23">
        <v>0.91609730906849296</v>
      </c>
      <c r="F436" s="23">
        <v>-0.31583281423401799</v>
      </c>
    </row>
    <row r="437" spans="1:6" x14ac:dyDescent="0.35">
      <c r="A437" s="23">
        <v>4.3600000000000003</v>
      </c>
      <c r="B437" s="23">
        <v>7.4250354308086903</v>
      </c>
      <c r="C437" s="23">
        <v>0.48686117181570998</v>
      </c>
      <c r="D437" s="23">
        <v>-0.20585923079012799</v>
      </c>
      <c r="E437" s="23">
        <v>0.95392161141779697</v>
      </c>
      <c r="F437" s="23">
        <v>-0.26120120881195902</v>
      </c>
    </row>
    <row r="438" spans="1:6" x14ac:dyDescent="0.35">
      <c r="A438" s="23">
        <v>4.37</v>
      </c>
      <c r="B438" s="23">
        <v>8.3226001819759095</v>
      </c>
      <c r="C438" s="23">
        <v>0.67510412409078502</v>
      </c>
      <c r="D438" s="23">
        <v>-0.12766421579416101</v>
      </c>
      <c r="E438" s="23">
        <v>0.99054759827368499</v>
      </c>
      <c r="F438" s="23">
        <v>-0.18777925838873899</v>
      </c>
    </row>
    <row r="439" spans="1:6" x14ac:dyDescent="0.35">
      <c r="A439" s="23">
        <v>4.38</v>
      </c>
      <c r="B439" s="23">
        <v>8.7752436789902593</v>
      </c>
      <c r="C439" s="23">
        <v>0.57112644523253997</v>
      </c>
      <c r="D439" s="23">
        <v>-0.35237452514473599</v>
      </c>
      <c r="E439" s="23">
        <v>1.0257293063245001</v>
      </c>
      <c r="F439" s="23">
        <v>-0.10222833594722899</v>
      </c>
    </row>
    <row r="440" spans="1:6" x14ac:dyDescent="0.35">
      <c r="A440" s="23">
        <v>4.3899999999999997</v>
      </c>
      <c r="B440" s="23">
        <v>9.4648530724409898</v>
      </c>
      <c r="C440" s="23">
        <v>1.0497705645124999</v>
      </c>
      <c r="D440" s="23">
        <v>-1.9082864276431799E-4</v>
      </c>
      <c r="E440" s="23">
        <v>1.05922251807213</v>
      </c>
      <c r="F440" s="23">
        <v>-9.2611249168686894E-3</v>
      </c>
    </row>
    <row r="441" spans="1:6" x14ac:dyDescent="0.35">
      <c r="A441" s="23">
        <v>4.4000000000000004</v>
      </c>
      <c r="B441" s="23">
        <v>10.874784808015299</v>
      </c>
      <c r="C441" s="23">
        <v>1.3703759878275401</v>
      </c>
      <c r="D441" s="23">
        <v>0.19377530622598299</v>
      </c>
      <c r="E441" s="23">
        <v>1.09078717057366</v>
      </c>
      <c r="F441" s="23">
        <v>8.5813511027901898E-2</v>
      </c>
    </row>
    <row r="442" spans="1:6" x14ac:dyDescent="0.35">
      <c r="A442" s="23">
        <v>4.41</v>
      </c>
      <c r="B442" s="23">
        <v>12.2056050480961</v>
      </c>
      <c r="C442" s="23">
        <v>1.50346774601491</v>
      </c>
      <c r="D442" s="23">
        <v>0.20538181845060599</v>
      </c>
      <c r="E442" s="23">
        <v>1.12019016347806</v>
      </c>
      <c r="F442" s="23">
        <v>0.177895764086239</v>
      </c>
    </row>
    <row r="443" spans="1:6" x14ac:dyDescent="0.35">
      <c r="A443" s="23">
        <v>4.42</v>
      </c>
      <c r="B443" s="23">
        <v>13.881720300045099</v>
      </c>
      <c r="C443" s="23">
        <v>1.7438867586226701</v>
      </c>
      <c r="D443" s="23">
        <v>0.33793906526015699</v>
      </c>
      <c r="E443" s="23">
        <v>1.14720857556509</v>
      </c>
      <c r="F443" s="23">
        <v>0.25873911779742398</v>
      </c>
    </row>
    <row r="444" spans="1:6" x14ac:dyDescent="0.35">
      <c r="A444" s="23">
        <v>4.43</v>
      </c>
      <c r="B444" s="23">
        <v>15.6933785653414</v>
      </c>
      <c r="C444" s="23">
        <v>1.12557555374228</v>
      </c>
      <c r="D444" s="23">
        <v>-0.37343521241831201</v>
      </c>
      <c r="E444" s="23">
        <v>1.17163269828032</v>
      </c>
      <c r="F444" s="23">
        <v>0.32737806788027701</v>
      </c>
    </row>
    <row r="445" spans="1:6" x14ac:dyDescent="0.35">
      <c r="A445" s="23">
        <v>4.4400000000000004</v>
      </c>
      <c r="B445" s="23">
        <v>16.132871407529599</v>
      </c>
      <c r="C445" s="23">
        <v>1.3193302401616001</v>
      </c>
      <c r="D445" s="23">
        <v>-0.27887100238780099</v>
      </c>
      <c r="E445" s="23">
        <v>1.1932688320971601</v>
      </c>
      <c r="F445" s="23">
        <v>0.40493241045223599</v>
      </c>
    </row>
    <row r="446" spans="1:6" x14ac:dyDescent="0.35">
      <c r="A446" s="23">
        <v>4.45</v>
      </c>
      <c r="B446" s="23">
        <v>18.332039045664601</v>
      </c>
      <c r="C446" s="23">
        <v>2.2516800350508501</v>
      </c>
      <c r="D446" s="23">
        <v>0.55038566671641598</v>
      </c>
      <c r="E446" s="23">
        <v>1.2119418564359701</v>
      </c>
      <c r="F446" s="23">
        <v>0.48935251189846002</v>
      </c>
    </row>
    <row r="447" spans="1:6" x14ac:dyDescent="0.35">
      <c r="A447" s="23">
        <v>4.46</v>
      </c>
      <c r="B447" s="23">
        <v>20.636231477631299</v>
      </c>
      <c r="C447" s="23">
        <v>2.4880839015717</v>
      </c>
      <c r="D447" s="23">
        <v>0.70467910543355905</v>
      </c>
      <c r="E447" s="23">
        <v>1.2274973912165601</v>
      </c>
      <c r="F447" s="23">
        <v>0.55590740492158697</v>
      </c>
    </row>
    <row r="448" spans="1:6" x14ac:dyDescent="0.35">
      <c r="A448" s="23">
        <v>4.47</v>
      </c>
      <c r="B448" s="23">
        <v>23.308206848807998</v>
      </c>
      <c r="C448" s="23">
        <v>2.1790563408353001</v>
      </c>
      <c r="D448" s="23">
        <v>0.34294404710725901</v>
      </c>
      <c r="E448" s="23">
        <v>1.2398037573738301</v>
      </c>
      <c r="F448" s="23">
        <v>0.596308536354209</v>
      </c>
    </row>
    <row r="449" spans="1:6" x14ac:dyDescent="0.35">
      <c r="A449" s="23">
        <v>4.4800000000000004</v>
      </c>
      <c r="B449" s="23">
        <v>24.9943441593019</v>
      </c>
      <c r="C449" s="23">
        <v>1.6107428305052001</v>
      </c>
      <c r="D449" s="23">
        <v>-0.24745947396721399</v>
      </c>
      <c r="E449" s="23">
        <v>1.2487537174175101</v>
      </c>
      <c r="F449" s="23">
        <v>0.60944858705489902</v>
      </c>
    </row>
    <row r="450" spans="1:6" x14ac:dyDescent="0.35">
      <c r="A450" s="23">
        <v>4.49</v>
      </c>
      <c r="B450" s="23">
        <v>26.5296925098184</v>
      </c>
      <c r="C450" s="23">
        <v>1.98568398319685</v>
      </c>
      <c r="D450" s="23">
        <v>0.125820714153973</v>
      </c>
      <c r="E450" s="23">
        <v>1.2542656726719199</v>
      </c>
      <c r="F450" s="23">
        <v>0.605597596370962</v>
      </c>
    </row>
    <row r="451" spans="1:6" x14ac:dyDescent="0.35">
      <c r="A451" s="23">
        <v>4.5</v>
      </c>
      <c r="B451" s="23">
        <v>28.9657121256956</v>
      </c>
      <c r="C451" s="23">
        <v>1.93957416929735</v>
      </c>
      <c r="D451" s="23">
        <v>9.5997747355983196E-2</v>
      </c>
      <c r="E451" s="23">
        <v>1.2562843034673401</v>
      </c>
      <c r="F451" s="23">
        <v>0.58729211847402496</v>
      </c>
    </row>
    <row r="452" spans="1:6" x14ac:dyDescent="0.35">
      <c r="A452" s="23">
        <v>4.51</v>
      </c>
      <c r="B452" s="23">
        <v>30.408840848413099</v>
      </c>
      <c r="C452" s="23">
        <v>1.56037568308685</v>
      </c>
      <c r="D452" s="23">
        <v>-0.25131126315330898</v>
      </c>
      <c r="E452" s="23">
        <v>1.25478077016056</v>
      </c>
      <c r="F452" s="23">
        <v>0.55690617607960102</v>
      </c>
    </row>
    <row r="453" spans="1:6" x14ac:dyDescent="0.35">
      <c r="A453" s="23">
        <v>4.5199999999999996</v>
      </c>
      <c r="B453" s="23">
        <v>32.086463491869303</v>
      </c>
      <c r="C453" s="23">
        <v>1.6198238005854</v>
      </c>
      <c r="D453" s="23">
        <v>-0.14998816435496801</v>
      </c>
      <c r="E453" s="23">
        <v>1.2497524192370899</v>
      </c>
      <c r="F453" s="23">
        <v>0.52005954570327795</v>
      </c>
    </row>
    <row r="454" spans="1:6" x14ac:dyDescent="0.35">
      <c r="A454" s="23">
        <v>4.53</v>
      </c>
      <c r="B454" s="23">
        <v>33.648488449583901</v>
      </c>
      <c r="C454" s="23">
        <v>2.2552714421386999</v>
      </c>
      <c r="D454" s="23">
        <v>0.53840320595686597</v>
      </c>
      <c r="E454" s="23">
        <v>1.24122228339778</v>
      </c>
      <c r="F454" s="23">
        <v>0.47564595278405702</v>
      </c>
    </row>
    <row r="455" spans="1:6" x14ac:dyDescent="0.35">
      <c r="A455" s="23">
        <v>4.54</v>
      </c>
      <c r="B455" s="23">
        <v>36.597006376146702</v>
      </c>
      <c r="C455" s="23">
        <v>2.5807377337983</v>
      </c>
      <c r="D455" s="23">
        <v>0.94464168337499599</v>
      </c>
      <c r="E455" s="23">
        <v>1.22923850450173</v>
      </c>
      <c r="F455" s="23">
        <v>0.40685754592157503</v>
      </c>
    </row>
    <row r="456" spans="1:6" x14ac:dyDescent="0.35">
      <c r="A456" s="23">
        <v>4.55</v>
      </c>
      <c r="B456" s="23">
        <v>38.809963917180497</v>
      </c>
      <c r="C456" s="23">
        <v>2.0888715224269001</v>
      </c>
      <c r="D456" s="23">
        <v>0.56596542045220799</v>
      </c>
      <c r="E456" s="23">
        <v>1.21387325513057</v>
      </c>
      <c r="F456" s="23">
        <v>0.30903284684412302</v>
      </c>
    </row>
    <row r="457" spans="1:6" x14ac:dyDescent="0.35">
      <c r="A457" s="23">
        <v>4.5599999999999996</v>
      </c>
      <c r="B457" s="23">
        <v>40.7747494210005</v>
      </c>
      <c r="C457" s="23">
        <v>1.5490136099465499</v>
      </c>
      <c r="D457" s="23">
        <v>0.15216825045910001</v>
      </c>
      <c r="E457" s="23">
        <v>1.19522126584017</v>
      </c>
      <c r="F457" s="23">
        <v>0.20162409364727801</v>
      </c>
    </row>
    <row r="458" spans="1:6" x14ac:dyDescent="0.35">
      <c r="A458" s="23">
        <v>4.57</v>
      </c>
      <c r="B458" s="23">
        <v>41.907991137073601</v>
      </c>
      <c r="C458" s="23">
        <v>0.62125987302680097</v>
      </c>
      <c r="D458" s="23">
        <v>-0.65108600079878998</v>
      </c>
      <c r="E458" s="23">
        <v>1.17339803136537</v>
      </c>
      <c r="F458" s="23">
        <v>9.8947842460218705E-2</v>
      </c>
    </row>
    <row r="459" spans="1:6" x14ac:dyDescent="0.35">
      <c r="A459" s="23">
        <v>4.58</v>
      </c>
      <c r="B459" s="23">
        <v>42.017269167054103</v>
      </c>
      <c r="C459" s="23">
        <v>0.60745459838725002</v>
      </c>
      <c r="D459" s="23">
        <v>-0.56042360253307</v>
      </c>
      <c r="E459" s="23">
        <v>1.14853762642696</v>
      </c>
      <c r="F459" s="23">
        <v>1.9340574493360602E-2</v>
      </c>
    </row>
    <row r="460" spans="1:6" x14ac:dyDescent="0.35">
      <c r="A460" s="23">
        <v>4.59</v>
      </c>
      <c r="B460" s="23">
        <v>43.122900333848101</v>
      </c>
      <c r="C460" s="23">
        <v>1.12681623468355</v>
      </c>
      <c r="D460" s="23">
        <v>4.80042059946073E-2</v>
      </c>
      <c r="E460" s="23">
        <v>1.1207907560410499</v>
      </c>
      <c r="F460" s="23">
        <v>-4.1978727352108301E-2</v>
      </c>
    </row>
    <row r="461" spans="1:6" x14ac:dyDescent="0.35">
      <c r="A461" s="23">
        <v>4.5999999999999996</v>
      </c>
      <c r="B461" s="23">
        <v>44.2709016364212</v>
      </c>
      <c r="C461" s="23">
        <v>0.94850949079775104</v>
      </c>
      <c r="D461" s="23">
        <v>-5.1090103605884597E-2</v>
      </c>
      <c r="E461" s="23">
        <v>1.0903232356955599</v>
      </c>
      <c r="F461" s="23">
        <v>-9.0723641291924798E-2</v>
      </c>
    </row>
    <row r="462" spans="1:6" x14ac:dyDescent="0.35">
      <c r="A462" s="23">
        <v>4.6100000000000003</v>
      </c>
      <c r="B462" s="23">
        <v>45.019919315443602</v>
      </c>
      <c r="C462" s="23">
        <v>0.61873306030045006</v>
      </c>
      <c r="D462" s="23">
        <v>-0.31112391907297798</v>
      </c>
      <c r="E462" s="23">
        <v>1.0573143597863399</v>
      </c>
      <c r="F462" s="23">
        <v>-0.12745738041291499</v>
      </c>
    </row>
    <row r="463" spans="1:6" x14ac:dyDescent="0.35">
      <c r="A463" s="23">
        <v>4.62</v>
      </c>
      <c r="B463" s="23">
        <v>45.5083677570221</v>
      </c>
      <c r="C463" s="23">
        <v>0.38888609667359803</v>
      </c>
      <c r="D463" s="23">
        <v>-0.47541251062033502</v>
      </c>
      <c r="E463" s="23">
        <v>1.0219552056199199</v>
      </c>
      <c r="F463" s="23">
        <v>-0.157656598325986</v>
      </c>
    </row>
    <row r="464" spans="1:6" x14ac:dyDescent="0.35">
      <c r="A464" s="23">
        <v>4.63</v>
      </c>
      <c r="B464" s="23">
        <v>45.797691508790798</v>
      </c>
      <c r="C464" s="23">
        <v>0.60212163053550005</v>
      </c>
      <c r="D464" s="23">
        <v>-0.20861450378777099</v>
      </c>
      <c r="E464" s="23">
        <v>0.984447288073941</v>
      </c>
      <c r="F464" s="23">
        <v>-0.17371115375067001</v>
      </c>
    </row>
    <row r="465" spans="1:6" x14ac:dyDescent="0.35">
      <c r="A465" s="23">
        <v>4.6399999999999997</v>
      </c>
      <c r="B465" s="23">
        <v>46.712611018093099</v>
      </c>
      <c r="C465" s="23">
        <v>0.60036895842710103</v>
      </c>
      <c r="D465" s="23">
        <v>-0.17082484610854001</v>
      </c>
      <c r="E465" s="23">
        <v>0.94500131081933203</v>
      </c>
      <c r="F465" s="23">
        <v>-0.17380750628369099</v>
      </c>
    </row>
    <row r="466" spans="1:6" x14ac:dyDescent="0.35">
      <c r="A466" s="23">
        <v>4.6500000000000004</v>
      </c>
      <c r="B466" s="23">
        <v>46.998429425645</v>
      </c>
      <c r="C466" s="23">
        <v>0.63898360594010095</v>
      </c>
      <c r="D466" s="23">
        <v>-0.10963320493260301</v>
      </c>
      <c r="E466" s="23">
        <v>0.903836427124732</v>
      </c>
      <c r="F466" s="23">
        <v>-0.15521961625202799</v>
      </c>
    </row>
    <row r="467" spans="1:6" x14ac:dyDescent="0.35">
      <c r="A467" s="23">
        <v>4.66</v>
      </c>
      <c r="B467" s="23">
        <v>47.990578229973302</v>
      </c>
      <c r="C467" s="23">
        <v>0.76606900085925</v>
      </c>
      <c r="D467" s="23">
        <v>3.0792472253059699E-2</v>
      </c>
      <c r="E467" s="23">
        <v>0.86118024379981595</v>
      </c>
      <c r="F467" s="23">
        <v>-0.125903715193625</v>
      </c>
    </row>
    <row r="468" spans="1:6" x14ac:dyDescent="0.35">
      <c r="A468" s="23">
        <v>4.67</v>
      </c>
      <c r="B468" s="23">
        <v>48.530567427363501</v>
      </c>
      <c r="C468" s="23">
        <v>1.0666446808771499</v>
      </c>
      <c r="D468" s="23">
        <v>0.34607571917409702</v>
      </c>
      <c r="E468" s="23">
        <v>0.81726833196738102</v>
      </c>
      <c r="F468" s="23">
        <v>-9.6699370264327802E-2</v>
      </c>
    </row>
    <row r="469" spans="1:6" x14ac:dyDescent="0.35">
      <c r="A469" s="23">
        <v>4.68</v>
      </c>
      <c r="B469" s="23">
        <v>50.123867591727603</v>
      </c>
      <c r="C469" s="23">
        <v>1.1443164336586999</v>
      </c>
      <c r="D469" s="23">
        <v>0.45145018996435199</v>
      </c>
      <c r="E469" s="23">
        <v>0.77234314055839204</v>
      </c>
      <c r="F469" s="23">
        <v>-7.9476896864045299E-2</v>
      </c>
    </row>
    <row r="470" spans="1:6" x14ac:dyDescent="0.35">
      <c r="A470" s="23">
        <v>4.6900000000000004</v>
      </c>
      <c r="B470" s="23">
        <v>50.819200294680897</v>
      </c>
      <c r="C470" s="23">
        <v>1.2533222807774</v>
      </c>
      <c r="D470" s="23">
        <v>0.60266139736404001</v>
      </c>
      <c r="E470" s="23">
        <v>0.72665289758512597</v>
      </c>
      <c r="F470" s="23">
        <v>-7.5992014171766403E-2</v>
      </c>
    </row>
    <row r="471" spans="1:6" x14ac:dyDescent="0.35">
      <c r="A471" s="23">
        <v>4.7</v>
      </c>
      <c r="B471" s="23">
        <v>52.630512153282403</v>
      </c>
      <c r="C471" s="23">
        <v>0.90442673780810201</v>
      </c>
      <c r="D471" s="23">
        <v>0.31042717199066699</v>
      </c>
      <c r="E471" s="23">
        <v>0.68045019973916698</v>
      </c>
      <c r="F471" s="23">
        <v>-8.6450633921732106E-2</v>
      </c>
    </row>
    <row r="472" spans="1:6" x14ac:dyDescent="0.35">
      <c r="A472" s="23">
        <v>4.71</v>
      </c>
      <c r="B472" s="23">
        <v>52.6280537702971</v>
      </c>
      <c r="C472" s="23">
        <v>9.5514732585296996E-2</v>
      </c>
      <c r="D472" s="23">
        <v>-0.432976630508428</v>
      </c>
      <c r="E472" s="23">
        <v>0.63399026436849504</v>
      </c>
      <c r="F472" s="23">
        <v>-0.10549890127477</v>
      </c>
    </row>
    <row r="473" spans="1:6" x14ac:dyDescent="0.35">
      <c r="A473" s="23">
        <v>4.72</v>
      </c>
      <c r="B473" s="23">
        <v>52.821541618452997</v>
      </c>
      <c r="C473" s="23">
        <v>0.357538303645001</v>
      </c>
      <c r="D473" s="23">
        <v>-0.109050987821357</v>
      </c>
      <c r="E473" s="23">
        <v>0.58752919848174201</v>
      </c>
      <c r="F473" s="23">
        <v>-0.120939907015384</v>
      </c>
    </row>
    <row r="474" spans="1:6" x14ac:dyDescent="0.35">
      <c r="A474" s="23">
        <v>4.7300000000000004</v>
      </c>
      <c r="B474" s="23">
        <v>53.343130377587102</v>
      </c>
      <c r="C474" s="23">
        <v>0.35098613723550198</v>
      </c>
      <c r="D474" s="23">
        <v>-4.88215772502366E-2</v>
      </c>
      <c r="E474" s="23">
        <v>0.54132146261020397</v>
      </c>
      <c r="F474" s="23">
        <v>-0.14151374812446599</v>
      </c>
    </row>
    <row r="475" spans="1:6" x14ac:dyDescent="0.35">
      <c r="A475" s="23">
        <v>4.74</v>
      </c>
      <c r="B475" s="23">
        <v>53.523513892924001</v>
      </c>
      <c r="C475" s="23">
        <v>0.31653379552534799</v>
      </c>
      <c r="D475" s="23">
        <v>-1.53443101652255E-2</v>
      </c>
      <c r="E475" s="23">
        <v>0.49561638847526601</v>
      </c>
      <c r="F475" s="23">
        <v>-0.16373828278469199</v>
      </c>
    </row>
    <row r="476" spans="1:6" x14ac:dyDescent="0.35">
      <c r="A476" s="23">
        <v>4.75</v>
      </c>
      <c r="B476" s="23">
        <v>53.976197968637798</v>
      </c>
      <c r="C476" s="23">
        <v>0.112766829095499</v>
      </c>
      <c r="D476" s="23">
        <v>-0.150502735781296</v>
      </c>
      <c r="E476" s="23">
        <v>0.45065517644047998</v>
      </c>
      <c r="F476" s="23">
        <v>-0.18738561156368599</v>
      </c>
    </row>
    <row r="477" spans="1:6" x14ac:dyDescent="0.35">
      <c r="A477" s="23">
        <v>4.76</v>
      </c>
      <c r="B477" s="23">
        <v>53.749047551114998</v>
      </c>
      <c r="C477" s="23">
        <v>-0.153604071890349</v>
      </c>
      <c r="D477" s="23">
        <v>-0.35199835171447003</v>
      </c>
      <c r="E477" s="23">
        <v>0.40666817025621499</v>
      </c>
      <c r="F477" s="23">
        <v>-0.20827389043209399</v>
      </c>
    </row>
    <row r="478" spans="1:6" x14ac:dyDescent="0.35">
      <c r="A478" s="23">
        <v>4.7699999999999996</v>
      </c>
      <c r="B478" s="23">
        <v>53.6689898248571</v>
      </c>
      <c r="C478" s="23">
        <v>0.21251437817050001</v>
      </c>
      <c r="D478" s="23">
        <v>6.8905951559663906E-2</v>
      </c>
      <c r="E478" s="23">
        <v>0.363872464491444</v>
      </c>
      <c r="F478" s="23">
        <v>-0.220264037880608</v>
      </c>
    </row>
    <row r="479" spans="1:6" x14ac:dyDescent="0.35">
      <c r="A479" s="23">
        <v>4.78</v>
      </c>
      <c r="B479" s="23">
        <v>54.174076307455998</v>
      </c>
      <c r="C479" s="23">
        <v>0.23091404170219901</v>
      </c>
      <c r="D479" s="23">
        <v>0.136798614690161</v>
      </c>
      <c r="E479" s="23">
        <v>0.32247033494757898</v>
      </c>
      <c r="F479" s="23">
        <v>-0.228354907935541</v>
      </c>
    </row>
    <row r="480" spans="1:6" x14ac:dyDescent="0.35">
      <c r="A480" s="23">
        <v>4.79</v>
      </c>
      <c r="B480" s="23">
        <v>54.130817908261498</v>
      </c>
      <c r="C480" s="23">
        <v>-6.5767404622597794E-2</v>
      </c>
      <c r="D480" s="23">
        <v>-0.11746731405201501</v>
      </c>
      <c r="E480" s="23">
        <v>0.28264741098085899</v>
      </c>
      <c r="F480" s="23">
        <v>-0.230947501551441</v>
      </c>
    </row>
    <row r="481" spans="1:6" x14ac:dyDescent="0.35">
      <c r="A481" s="23">
        <v>4.8</v>
      </c>
      <c r="B481" s="23">
        <v>54.042541498210802</v>
      </c>
      <c r="C481" s="23">
        <v>-2.4344527960000299E-2</v>
      </c>
      <c r="D481" s="23">
        <v>-4.9111693785051903E-2</v>
      </c>
      <c r="E481" s="23">
        <v>0.24457066562056601</v>
      </c>
      <c r="F481" s="23">
        <v>-0.219803499795514</v>
      </c>
    </row>
    <row r="482" spans="1:6" x14ac:dyDescent="0.35">
      <c r="A482" s="23">
        <v>4.8099999999999996</v>
      </c>
      <c r="B482" s="23">
        <v>54.082128852341498</v>
      </c>
      <c r="C482" s="23">
        <v>-6.7090485495651095E-2</v>
      </c>
      <c r="D482" s="23">
        <v>-7.6590301979473696E-2</v>
      </c>
      <c r="E482" s="23">
        <v>0.20838682321454499</v>
      </c>
      <c r="F482" s="23">
        <v>-0.19888700673072199</v>
      </c>
    </row>
    <row r="483" spans="1:6" x14ac:dyDescent="0.35">
      <c r="A483" s="23">
        <v>4.82</v>
      </c>
      <c r="B483" s="23">
        <v>53.9083605272195</v>
      </c>
      <c r="C483" s="23">
        <v>-0.16176002470879799</v>
      </c>
      <c r="D483" s="23">
        <v>-0.158675458033676</v>
      </c>
      <c r="E483" s="23">
        <v>0.17422090732052001</v>
      </c>
      <c r="F483" s="23">
        <v>-0.177305473995642</v>
      </c>
    </row>
    <row r="484" spans="1:6" x14ac:dyDescent="0.35">
      <c r="A484" s="23">
        <v>4.83</v>
      </c>
      <c r="B484" s="23">
        <v>53.758608802923902</v>
      </c>
      <c r="C484" s="23">
        <v>-1.49525375190009E-2</v>
      </c>
      <c r="D484" s="23">
        <v>-4.37708879133503E-3</v>
      </c>
      <c r="E484" s="23">
        <v>0.14217532352426601</v>
      </c>
      <c r="F484" s="23">
        <v>-0.15275077225193201</v>
      </c>
    </row>
    <row r="485" spans="1:6" x14ac:dyDescent="0.35">
      <c r="A485" s="23">
        <v>4.84</v>
      </c>
      <c r="B485" s="23">
        <v>53.878455452181498</v>
      </c>
      <c r="C485" s="23">
        <v>-3.5194569237901902E-2</v>
      </c>
      <c r="D485" s="23">
        <v>-1.8664659942757001E-2</v>
      </c>
      <c r="E485" s="23">
        <v>0.112329806998507</v>
      </c>
      <c r="F485" s="23">
        <v>-0.128859716293652</v>
      </c>
    </row>
    <row r="486" spans="1:6" x14ac:dyDescent="0.35">
      <c r="A486" s="23">
        <v>4.8499999999999996</v>
      </c>
      <c r="B486" s="23">
        <v>53.688219664448098</v>
      </c>
      <c r="C486" s="23">
        <v>-4.0124371638498198E-2</v>
      </c>
      <c r="D486" s="23">
        <v>-2.0774217744876901E-2</v>
      </c>
      <c r="E486" s="23">
        <v>8.4741156856277297E-2</v>
      </c>
      <c r="F486" s="23">
        <v>-0.104091310749899</v>
      </c>
    </row>
    <row r="487" spans="1:6" x14ac:dyDescent="0.35">
      <c r="A487" s="23">
        <v>4.8600000000000003</v>
      </c>
      <c r="B487" s="23">
        <v>53.798206708904502</v>
      </c>
      <c r="C487" s="23">
        <v>-6.4333960701098702E-2</v>
      </c>
      <c r="D487" s="23">
        <v>-4.4109805279509202E-2</v>
      </c>
      <c r="E487" s="23">
        <v>5.9442679777401898E-2</v>
      </c>
      <c r="F487" s="23">
        <v>-7.9666835198991301E-2</v>
      </c>
    </row>
    <row r="488" spans="1:6" x14ac:dyDescent="0.35">
      <c r="A488" s="23">
        <v>4.87</v>
      </c>
      <c r="B488" s="23">
        <v>53.559551743045901</v>
      </c>
      <c r="C488" s="23">
        <v>-0.11233056308745</v>
      </c>
      <c r="D488" s="23">
        <v>-8.9053083616648501E-2</v>
      </c>
      <c r="E488" s="23">
        <v>3.6444632807841201E-2</v>
      </c>
      <c r="F488" s="23">
        <v>-5.97221122786432E-2</v>
      </c>
    </row>
    <row r="489" spans="1:6" x14ac:dyDescent="0.35">
      <c r="A489" s="23">
        <v>4.88</v>
      </c>
      <c r="B489" s="23">
        <v>53.573545582729601</v>
      </c>
      <c r="C489" s="23">
        <v>2.5259851363450998E-2</v>
      </c>
      <c r="D489" s="23">
        <v>4.9440970194348503E-2</v>
      </c>
      <c r="E489" s="23">
        <v>1.57351506751209E-2</v>
      </c>
      <c r="F489" s="23">
        <v>-3.9916269506018398E-2</v>
      </c>
    </row>
    <row r="490" spans="1:6" x14ac:dyDescent="0.35">
      <c r="A490" s="23">
        <v>4.8899999999999997</v>
      </c>
      <c r="B490" s="23">
        <v>53.610071445772803</v>
      </c>
      <c r="C490" s="23">
        <v>0.163420307802848</v>
      </c>
      <c r="D490" s="23">
        <v>0.18692682453542001</v>
      </c>
      <c r="E490" s="23">
        <v>-2.71781393616895E-3</v>
      </c>
      <c r="F490" s="23">
        <v>-2.0788702796403099E-2</v>
      </c>
    </row>
    <row r="491" spans="1:6" x14ac:dyDescent="0.35">
      <c r="A491" s="23">
        <v>4.9000000000000004</v>
      </c>
      <c r="B491" s="23">
        <v>53.900386198335298</v>
      </c>
      <c r="C491" s="23">
        <v>0.21342363258559899</v>
      </c>
      <c r="D491" s="23">
        <v>0.24232681785583601</v>
      </c>
      <c r="E491" s="23">
        <v>-1.8962981646183701E-2</v>
      </c>
      <c r="F491" s="23">
        <v>-9.9402036240538606E-3</v>
      </c>
    </row>
    <row r="492" spans="1:6" x14ac:dyDescent="0.35">
      <c r="A492" s="23">
        <v>4.91</v>
      </c>
      <c r="B492" s="23">
        <v>54.036918710944001</v>
      </c>
      <c r="C492" s="23">
        <v>3.8600914651851802E-2</v>
      </c>
      <c r="D492" s="23">
        <v>8.0753541128779804E-2</v>
      </c>
      <c r="E492" s="23">
        <v>-3.3063142876942099E-2</v>
      </c>
      <c r="F492" s="23">
        <v>-9.0894835999858602E-3</v>
      </c>
    </row>
    <row r="493" spans="1:6" x14ac:dyDescent="0.35">
      <c r="A493" s="23">
        <v>4.92</v>
      </c>
      <c r="B493" s="23">
        <v>53.977588027639001</v>
      </c>
      <c r="C493" s="23">
        <v>-0.17170824242255001</v>
      </c>
      <c r="D493" s="23">
        <v>-0.115011285172414</v>
      </c>
      <c r="E493" s="23">
        <v>-4.5093614136614897E-2</v>
      </c>
      <c r="F493" s="23">
        <v>-1.16033431135215E-2</v>
      </c>
    </row>
    <row r="494" spans="1:6" x14ac:dyDescent="0.35">
      <c r="A494" s="23">
        <v>4.93</v>
      </c>
      <c r="B494" s="23">
        <v>53.6935022260989</v>
      </c>
      <c r="C494" s="23">
        <v>-0.22724906376700099</v>
      </c>
      <c r="D494" s="23">
        <v>-0.15872858341697499</v>
      </c>
      <c r="E494" s="23">
        <v>-5.5140348991435099E-2</v>
      </c>
      <c r="F494" s="23">
        <v>-1.33801313585914E-2</v>
      </c>
    </row>
    <row r="495" spans="1:6" x14ac:dyDescent="0.35">
      <c r="A495" s="23">
        <v>4.9400000000000004</v>
      </c>
      <c r="B495" s="23">
        <v>53.523089900104999</v>
      </c>
      <c r="C495" s="23">
        <v>-7.3501337100900302E-2</v>
      </c>
      <c r="D495" s="23">
        <v>2.2236057491856098E-3</v>
      </c>
      <c r="E495" s="23">
        <v>-6.32982237457929E-2</v>
      </c>
      <c r="F495" s="23">
        <v>-1.2426719104293001E-2</v>
      </c>
    </row>
    <row r="496" spans="1:6" x14ac:dyDescent="0.35">
      <c r="A496" s="23">
        <v>4.95</v>
      </c>
      <c r="B496" s="23">
        <v>53.546499551897099</v>
      </c>
      <c r="C496" s="23">
        <v>1.60873467834932E-3</v>
      </c>
      <c r="D496" s="23">
        <v>8.4988722031524799E-2</v>
      </c>
      <c r="E496" s="23">
        <v>-6.9669748173323401E-2</v>
      </c>
      <c r="F496" s="23">
        <v>-1.3710239179852E-2</v>
      </c>
    </row>
    <row r="497" spans="1:6" x14ac:dyDescent="0.35">
      <c r="A497" s="23">
        <v>4.96</v>
      </c>
      <c r="B497" s="23">
        <v>53.526307369461698</v>
      </c>
      <c r="C497" s="23">
        <v>-0.19299610163629999</v>
      </c>
      <c r="D497" s="23">
        <v>-0.10024460439484401</v>
      </c>
      <c r="E497" s="23">
        <v>-7.4363596725932804E-2</v>
      </c>
      <c r="F497" s="23">
        <v>-1.8387900515523099E-2</v>
      </c>
    </row>
    <row r="498" spans="1:6" x14ac:dyDescent="0.35">
      <c r="A498" s="23">
        <v>4.97</v>
      </c>
      <c r="B498" s="23">
        <v>53.160507348624499</v>
      </c>
      <c r="C498" s="23">
        <v>-0.22220703543369799</v>
      </c>
      <c r="D498" s="23">
        <v>-0.12504267804921401</v>
      </c>
      <c r="E498" s="23">
        <v>-7.7494399246749196E-2</v>
      </c>
      <c r="F498" s="23">
        <v>-1.96699581377342E-2</v>
      </c>
    </row>
    <row r="499" spans="1:6" x14ac:dyDescent="0.35">
      <c r="A499" s="23">
        <v>4.9800000000000004</v>
      </c>
      <c r="B499" s="23">
        <v>53.081893298594302</v>
      </c>
      <c r="C499" s="23">
        <v>-2.2570193133198298E-2</v>
      </c>
      <c r="D499" s="23">
        <v>7.4541425790910096E-2</v>
      </c>
      <c r="E499" s="23">
        <v>-7.9184230618777898E-2</v>
      </c>
      <c r="F499" s="23">
        <v>-1.7927388305330499E-2</v>
      </c>
    </row>
    <row r="500" spans="1:6" x14ac:dyDescent="0.35">
      <c r="A500" s="23">
        <v>4.99</v>
      </c>
      <c r="B500" s="23">
        <v>53.115366962358102</v>
      </c>
      <c r="C500" s="23">
        <v>-0.21451904337079999</v>
      </c>
      <c r="D500" s="23">
        <v>-0.118390419450352</v>
      </c>
      <c r="E500" s="23">
        <v>-7.9563105059051994E-2</v>
      </c>
      <c r="F500" s="23">
        <v>-1.6565518861396001E-2</v>
      </c>
    </row>
    <row r="501" spans="1:6" x14ac:dyDescent="0.35">
      <c r="A501" s="23">
        <v>5</v>
      </c>
      <c r="B501" s="23">
        <v>52.652855211852703</v>
      </c>
      <c r="C501" s="23">
        <v>-0.33408547377129999</v>
      </c>
      <c r="D501" s="23">
        <v>-0.24511596659298701</v>
      </c>
      <c r="E501" s="23">
        <v>-7.8768591976637603E-2</v>
      </c>
      <c r="F501" s="23">
        <v>-1.0200915201675299E-2</v>
      </c>
    </row>
    <row r="502" spans="1:6" x14ac:dyDescent="0.35">
      <c r="A502" s="23">
        <v>5.01</v>
      </c>
      <c r="B502" s="23">
        <v>52.447196014815503</v>
      </c>
      <c r="C502" s="23">
        <v>1.4803358147549499E-2</v>
      </c>
      <c r="D502" s="23">
        <v>8.8595487339314993E-2</v>
      </c>
      <c r="E502" s="23">
        <v>-7.6945460152402098E-2</v>
      </c>
      <c r="F502" s="23">
        <v>3.1533309606366E-3</v>
      </c>
    </row>
    <row r="503" spans="1:6" x14ac:dyDescent="0.35">
      <c r="A503" s="23">
        <v>5.0199999999999996</v>
      </c>
      <c r="B503" s="23">
        <v>52.682461928147802</v>
      </c>
      <c r="C503" s="23">
        <v>9.0424307195547698E-2</v>
      </c>
      <c r="D503" s="23">
        <v>0.149473629117919</v>
      </c>
      <c r="E503" s="23">
        <v>-7.4244611500051502E-2</v>
      </c>
      <c r="F503" s="23">
        <v>1.5195289577680401E-2</v>
      </c>
    </row>
    <row r="504" spans="1:6" x14ac:dyDescent="0.35">
      <c r="A504" s="23">
        <v>5.03</v>
      </c>
      <c r="B504" s="23">
        <v>52.628044629206599</v>
      </c>
      <c r="C504" s="23">
        <v>2.2360469968049301E-2</v>
      </c>
      <c r="D504" s="23">
        <v>6.9130945590862899E-2</v>
      </c>
      <c r="E504" s="23">
        <v>-7.0821979229768503E-2</v>
      </c>
      <c r="F504" s="23">
        <v>2.4051503606954999E-2</v>
      </c>
    </row>
    <row r="505" spans="1:6" x14ac:dyDescent="0.35">
      <c r="A505" s="23">
        <v>5.04</v>
      </c>
      <c r="B505" s="23">
        <v>52.727182868083901</v>
      </c>
      <c r="C505" s="23">
        <v>-0.15686630526689899</v>
      </c>
      <c r="D505" s="23">
        <v>-0.121001936379781</v>
      </c>
      <c r="E505" s="23">
        <v>-6.6837896888952503E-2</v>
      </c>
      <c r="F505" s="23">
        <v>3.09735280018349E-2</v>
      </c>
    </row>
    <row r="506" spans="1:6" x14ac:dyDescent="0.35">
      <c r="A506" s="23">
        <v>5.05</v>
      </c>
      <c r="B506" s="23">
        <v>52.314312018672801</v>
      </c>
      <c r="C506" s="23">
        <v>-0.128304697523902</v>
      </c>
      <c r="D506" s="23">
        <v>-0.1059544882556</v>
      </c>
      <c r="E506" s="23">
        <v>-6.24553059731148E-2</v>
      </c>
      <c r="F506" s="23">
        <v>4.0105096704812701E-2</v>
      </c>
    </row>
    <row r="507" spans="1:6" x14ac:dyDescent="0.35">
      <c r="A507" s="23">
        <v>5.0599999999999996</v>
      </c>
      <c r="B507" s="23">
        <v>52.470573473036097</v>
      </c>
      <c r="C507" s="23">
        <v>0.17420673195379899</v>
      </c>
      <c r="D507" s="23">
        <v>0.181632459437751</v>
      </c>
      <c r="E507" s="23">
        <v>-5.7836732267596301E-2</v>
      </c>
      <c r="F507" s="23">
        <v>5.04110047836442E-2</v>
      </c>
    </row>
    <row r="508" spans="1:6" x14ac:dyDescent="0.35">
      <c r="A508" s="23">
        <v>5.07</v>
      </c>
      <c r="B508" s="23">
        <v>52.662725482580399</v>
      </c>
      <c r="C508" s="23">
        <v>0.114476352560303</v>
      </c>
      <c r="D508" s="23">
        <v>0.111985849327774</v>
      </c>
      <c r="E508" s="23">
        <v>-5.3141936599666699E-2</v>
      </c>
      <c r="F508" s="23">
        <v>5.5632439832195103E-2</v>
      </c>
    </row>
    <row r="509" spans="1:6" x14ac:dyDescent="0.35">
      <c r="A509" s="23">
        <v>5.08</v>
      </c>
      <c r="B509" s="23">
        <v>52.699526178156702</v>
      </c>
      <c r="C509" s="23">
        <v>2.2625416698701901E-2</v>
      </c>
      <c r="D509" s="23">
        <v>1.239165507596E-2</v>
      </c>
      <c r="E509" s="23">
        <v>-4.8525646172751999E-2</v>
      </c>
      <c r="F509" s="23">
        <v>5.87594077954939E-2</v>
      </c>
    </row>
    <row r="510" spans="1:6" x14ac:dyDescent="0.35">
      <c r="A510" s="23">
        <v>5.09</v>
      </c>
      <c r="B510" s="23">
        <v>52.707976315977803</v>
      </c>
      <c r="C510" s="23">
        <v>2.51537793030003E-2</v>
      </c>
      <c r="D510" s="23">
        <v>6.71354031482991E-3</v>
      </c>
      <c r="E510" s="23">
        <v>-4.41359252571717E-2</v>
      </c>
      <c r="F510" s="23">
        <v>6.2576164245342097E-2</v>
      </c>
    </row>
    <row r="511" spans="1:6" x14ac:dyDescent="0.35">
      <c r="A511" s="23">
        <v>5.0999999999999996</v>
      </c>
      <c r="B511" s="23">
        <v>52.749833736762703</v>
      </c>
      <c r="C511" s="23">
        <v>-7.9768455686952705E-2</v>
      </c>
      <c r="D511" s="23">
        <v>-0.103901743242358</v>
      </c>
      <c r="E511" s="23">
        <v>-4.0113930344660202E-2</v>
      </c>
      <c r="F511" s="23">
        <v>6.4247217900065601E-2</v>
      </c>
    </row>
    <row r="512" spans="1:6" x14ac:dyDescent="0.35">
      <c r="A512" s="23">
        <v>5.1100000000000003</v>
      </c>
      <c r="B512" s="23">
        <v>52.548439404603897</v>
      </c>
      <c r="C512" s="23">
        <v>-5.2451270072051401E-2</v>
      </c>
      <c r="D512" s="23">
        <v>-8.0925845429831805E-2</v>
      </c>
      <c r="E512" s="23">
        <v>-3.6592696584730897E-2</v>
      </c>
      <c r="F512" s="23">
        <v>6.5067271942511301E-2</v>
      </c>
    </row>
    <row r="513" spans="1:6" x14ac:dyDescent="0.35">
      <c r="A513" s="23">
        <v>5.12</v>
      </c>
      <c r="B513" s="23">
        <v>52.6449311966186</v>
      </c>
      <c r="C513" s="23">
        <v>0.106160759829951</v>
      </c>
      <c r="D513" s="23">
        <v>7.1277991055746004E-2</v>
      </c>
      <c r="E513" s="23">
        <v>-3.3695297919950601E-2</v>
      </c>
      <c r="F513" s="23">
        <v>6.8578066694155504E-2</v>
      </c>
    </row>
    <row r="514" spans="1:6" x14ac:dyDescent="0.35">
      <c r="A514" s="23">
        <v>5.13</v>
      </c>
      <c r="B514" s="23">
        <v>52.760760924263799</v>
      </c>
      <c r="C514" s="23">
        <v>0.13469604731695001</v>
      </c>
      <c r="D514" s="23">
        <v>9.3863857418355803E-2</v>
      </c>
      <c r="E514" s="23">
        <v>-3.1532966896872398E-2</v>
      </c>
      <c r="F514" s="23">
        <v>7.2365156795466901E-2</v>
      </c>
    </row>
    <row r="515" spans="1:6" x14ac:dyDescent="0.35">
      <c r="A515" s="23">
        <v>5.14</v>
      </c>
      <c r="B515" s="23">
        <v>52.914323291252501</v>
      </c>
      <c r="C515" s="23">
        <v>2.0574014879048998E-2</v>
      </c>
      <c r="D515" s="23">
        <v>-2.33153812399126E-2</v>
      </c>
      <c r="E515" s="23">
        <v>-3.0202357138023099E-2</v>
      </c>
      <c r="F515" s="23">
        <v>7.4091753256984597E-2</v>
      </c>
    </row>
    <row r="516" spans="1:6" x14ac:dyDescent="0.35">
      <c r="A516" s="23">
        <v>5.15</v>
      </c>
      <c r="B516" s="23">
        <v>52.801908954021897</v>
      </c>
      <c r="C516" s="23">
        <v>-0.117185913172701</v>
      </c>
      <c r="D516" s="23">
        <v>-0.16022752415278499</v>
      </c>
      <c r="E516" s="23">
        <v>-2.9783737143363801E-2</v>
      </c>
      <c r="F516" s="23">
        <v>7.2825348123447903E-2</v>
      </c>
    </row>
    <row r="517" spans="1:6" x14ac:dyDescent="0.35">
      <c r="A517" s="23">
        <v>5.16</v>
      </c>
      <c r="B517" s="23">
        <v>52.679951464907099</v>
      </c>
      <c r="C517" s="23">
        <v>4.0584458756953302E-2</v>
      </c>
      <c r="D517" s="23">
        <v>-1.6850416562838499E-3</v>
      </c>
      <c r="E517" s="23">
        <v>-3.0340717331135501E-2</v>
      </c>
      <c r="F517" s="23">
        <v>7.2610217744372596E-2</v>
      </c>
    </row>
    <row r="518" spans="1:6" x14ac:dyDescent="0.35">
      <c r="A518" s="23">
        <v>5.17</v>
      </c>
      <c r="B518" s="23">
        <v>52.883077871535797</v>
      </c>
      <c r="C518" s="23">
        <v>0.23386250792760099</v>
      </c>
      <c r="D518" s="23">
        <v>0.190931205671479</v>
      </c>
      <c r="E518" s="23">
        <v>-3.1919152798041799E-2</v>
      </c>
      <c r="F518" s="23">
        <v>7.4850455054163406E-2</v>
      </c>
    </row>
    <row r="519" spans="1:6" x14ac:dyDescent="0.35">
      <c r="A519" s="23">
        <v>5.18</v>
      </c>
      <c r="B519" s="23">
        <v>53.1476764807623</v>
      </c>
      <c r="C519" s="23">
        <v>0.1141429240521</v>
      </c>
      <c r="D519" s="23">
        <v>7.4781869076642901E-2</v>
      </c>
      <c r="E519" s="23">
        <v>-3.45454278892584E-2</v>
      </c>
      <c r="F519" s="23">
        <v>7.3906482864715406E-2</v>
      </c>
    </row>
    <row r="520" spans="1:6" x14ac:dyDescent="0.35">
      <c r="A520" s="23">
        <v>5.19</v>
      </c>
      <c r="B520" s="23">
        <v>53.111363719640003</v>
      </c>
      <c r="C520" s="23">
        <v>1.34837221574493E-2</v>
      </c>
      <c r="D520" s="23">
        <v>-2.12435833145522E-2</v>
      </c>
      <c r="E520" s="23">
        <v>-3.8226275389909997E-2</v>
      </c>
      <c r="F520" s="23">
        <v>7.2953580861911504E-2</v>
      </c>
    </row>
    <row r="521" spans="1:6" x14ac:dyDescent="0.35">
      <c r="A521" s="23">
        <v>5.2</v>
      </c>
      <c r="B521" s="23">
        <v>53.174643925077199</v>
      </c>
      <c r="C521" s="23">
        <v>3.9372485911396603E-2</v>
      </c>
      <c r="D521" s="23">
        <v>8.4386299504606004E-3</v>
      </c>
      <c r="E521" s="23">
        <v>-4.2948942435390498E-2</v>
      </c>
      <c r="F521" s="23">
        <v>7.3882798396326499E-2</v>
      </c>
    </row>
    <row r="522" spans="1:6" x14ac:dyDescent="0.35">
      <c r="A522" s="23">
        <v>5.21</v>
      </c>
      <c r="B522" s="23">
        <v>53.190108691462797</v>
      </c>
      <c r="C522" s="23">
        <v>8.6984663113302205E-2</v>
      </c>
      <c r="D522" s="23">
        <v>6.1216963368741599E-2</v>
      </c>
      <c r="E522" s="23">
        <v>-4.8683446465803998E-2</v>
      </c>
      <c r="F522" s="23">
        <v>7.4451146210364597E-2</v>
      </c>
    </row>
    <row r="523" spans="1:6" x14ac:dyDescent="0.35">
      <c r="A523" s="23">
        <v>5.22</v>
      </c>
      <c r="B523" s="23">
        <v>53.348613251303803</v>
      </c>
      <c r="C523" s="23">
        <v>7.6019983260852797E-2</v>
      </c>
      <c r="D523" s="23">
        <v>5.6396817623829698E-2</v>
      </c>
      <c r="E523" s="23">
        <v>-5.5388106088220597E-2</v>
      </c>
      <c r="F523" s="23">
        <v>7.5011271725243703E-2</v>
      </c>
    </row>
    <row r="524" spans="1:6" x14ac:dyDescent="0.35">
      <c r="A524" s="23">
        <v>5.23</v>
      </c>
      <c r="B524" s="23">
        <v>53.342148657984502</v>
      </c>
      <c r="C524" s="23">
        <v>-4.2189865736400399E-2</v>
      </c>
      <c r="D524" s="23">
        <v>-5.53656096239354E-2</v>
      </c>
      <c r="E524" s="23">
        <v>-6.30130820768941E-2</v>
      </c>
      <c r="F524" s="23">
        <v>7.6188825964429094E-2</v>
      </c>
    </row>
    <row r="525" spans="1:6" x14ac:dyDescent="0.35">
      <c r="A525" s="23">
        <v>5.24</v>
      </c>
      <c r="B525" s="23">
        <v>53.264233519831002</v>
      </c>
      <c r="C525" s="23">
        <v>-0.19248480089945</v>
      </c>
      <c r="D525" s="23">
        <v>-0.200323457224722</v>
      </c>
      <c r="E525" s="23">
        <v>-7.1502078888463105E-2</v>
      </c>
      <c r="F525" s="23">
        <v>7.9340735213735095E-2</v>
      </c>
    </row>
    <row r="526" spans="1:6" x14ac:dyDescent="0.35">
      <c r="A526" s="23">
        <v>5.25</v>
      </c>
      <c r="B526" s="23">
        <v>52.957179056185602</v>
      </c>
      <c r="C526" s="23">
        <v>-9.8499671618451898E-2</v>
      </c>
      <c r="D526" s="23">
        <v>-0.103755434119889</v>
      </c>
      <c r="E526" s="23">
        <v>-8.0794488159717404E-2</v>
      </c>
      <c r="F526" s="23">
        <v>8.6050250661154307E-2</v>
      </c>
    </row>
    <row r="527" spans="1:6" x14ac:dyDescent="0.35">
      <c r="A527" s="23">
        <v>5.26</v>
      </c>
      <c r="B527" s="23">
        <v>53.067234176594098</v>
      </c>
      <c r="C527" s="23">
        <v>5.0353426533249E-2</v>
      </c>
      <c r="D527" s="23">
        <v>4.7186530950961703E-2</v>
      </c>
      <c r="E527" s="23">
        <v>-9.0826646677772502E-2</v>
      </c>
      <c r="F527" s="23">
        <v>9.3993542260059904E-2</v>
      </c>
    </row>
    <row r="528" spans="1:6" x14ac:dyDescent="0.35">
      <c r="A528" s="23">
        <v>5.27</v>
      </c>
      <c r="B528" s="23">
        <v>53.0578859092521</v>
      </c>
      <c r="C528" s="23">
        <v>-6.9956249059998796E-2</v>
      </c>
      <c r="D528" s="23">
        <v>-7.2933057578450602E-2</v>
      </c>
      <c r="E528" s="23">
        <v>-0.101532950654424</v>
      </c>
      <c r="F528" s="23">
        <v>0.104509759172876</v>
      </c>
    </row>
    <row r="529" spans="1:6" x14ac:dyDescent="0.35">
      <c r="A529" s="23">
        <v>5.28</v>
      </c>
      <c r="B529" s="23">
        <v>52.927321678474101</v>
      </c>
      <c r="C529" s="23">
        <v>9.9310209126400706E-2</v>
      </c>
      <c r="D529" s="23">
        <v>9.1777952051393302E-2</v>
      </c>
      <c r="E529" s="23">
        <v>-0.112847727043517</v>
      </c>
      <c r="F529" s="23">
        <v>0.12037998411852401</v>
      </c>
    </row>
    <row r="530" spans="1:6" x14ac:dyDescent="0.35">
      <c r="A530" s="23">
        <v>5.29</v>
      </c>
      <c r="B530" s="23">
        <v>53.256506327504901</v>
      </c>
      <c r="C530" s="23">
        <v>8.5843664250898399E-2</v>
      </c>
      <c r="D530" s="23">
        <v>7.7283565236189997E-2</v>
      </c>
      <c r="E530" s="23">
        <v>-0.12470508977578799</v>
      </c>
      <c r="F530" s="23">
        <v>0.13326518879049701</v>
      </c>
    </row>
    <row r="531" spans="1:6" x14ac:dyDescent="0.35">
      <c r="A531" s="23">
        <v>5.3</v>
      </c>
      <c r="B531" s="23">
        <v>53.099009006975898</v>
      </c>
      <c r="C531" s="23">
        <v>2.1242756978750801E-2</v>
      </c>
      <c r="D531" s="23">
        <v>1.0866161401372899E-2</v>
      </c>
      <c r="E531" s="23">
        <v>-0.13703642365829399</v>
      </c>
      <c r="F531" s="23">
        <v>0.14741301923567199</v>
      </c>
    </row>
    <row r="532" spans="1:6" x14ac:dyDescent="0.35">
      <c r="A532" s="23">
        <v>5.31</v>
      </c>
      <c r="B532" s="23">
        <v>53.298991841462403</v>
      </c>
      <c r="C532" s="23">
        <v>0.12858280718244999</v>
      </c>
      <c r="D532" s="23">
        <v>0.114180611268257</v>
      </c>
      <c r="E532" s="23">
        <v>-0.14976924550788201</v>
      </c>
      <c r="F532" s="23">
        <v>0.16417144142207499</v>
      </c>
    </row>
    <row r="533" spans="1:6" x14ac:dyDescent="0.35">
      <c r="A533" s="23">
        <v>5.32</v>
      </c>
      <c r="B533" s="23">
        <v>53.356174621340799</v>
      </c>
      <c r="C533" s="23">
        <v>1.5590442496698401E-2</v>
      </c>
      <c r="D533" s="23">
        <v>7.7014716364552996E-5</v>
      </c>
      <c r="E533" s="23">
        <v>-0.162826873680218</v>
      </c>
      <c r="F533" s="23">
        <v>0.17834030146055199</v>
      </c>
    </row>
    <row r="534" spans="1:6" x14ac:dyDescent="0.35">
      <c r="A534" s="23">
        <v>5.33</v>
      </c>
      <c r="B534" s="23">
        <v>53.3301727264558</v>
      </c>
      <c r="C534" s="23">
        <v>-0.108042360067248</v>
      </c>
      <c r="D534" s="23">
        <v>-0.122241080525574</v>
      </c>
      <c r="E534" s="23">
        <v>-0.176128305463645</v>
      </c>
      <c r="F534" s="23">
        <v>0.19032702592197101</v>
      </c>
    </row>
    <row r="535" spans="1:6" x14ac:dyDescent="0.35">
      <c r="A535" s="23">
        <v>5.34</v>
      </c>
      <c r="B535" s="23">
        <v>53.140089901206302</v>
      </c>
      <c r="C535" s="23">
        <v>-0.130124242835151</v>
      </c>
      <c r="D535" s="23">
        <v>-0.138698279473641</v>
      </c>
      <c r="E535" s="23">
        <v>-0.18958941990480499</v>
      </c>
      <c r="F535" s="23">
        <v>0.19816345654329501</v>
      </c>
    </row>
    <row r="536" spans="1:6" x14ac:dyDescent="0.35">
      <c r="A536" s="23">
        <v>5.35</v>
      </c>
      <c r="B536" s="23">
        <v>53.069924240785497</v>
      </c>
      <c r="C536" s="23">
        <v>-3.04107395956521E-2</v>
      </c>
      <c r="D536" s="23">
        <v>-2.6995445551198E-2</v>
      </c>
      <c r="E536" s="23">
        <v>-0.20312350715425501</v>
      </c>
      <c r="F536" s="23">
        <v>0.199708213109801</v>
      </c>
    </row>
    <row r="537" spans="1:6" x14ac:dyDescent="0.35">
      <c r="A537" s="23">
        <v>5.36</v>
      </c>
      <c r="B537" s="23">
        <v>53.079268422014998</v>
      </c>
      <c r="C537" s="23">
        <v>0.25000037984095203</v>
      </c>
      <c r="D537" s="23">
        <v>0.27419868912270801</v>
      </c>
      <c r="E537" s="23">
        <v>-0.216640849492203</v>
      </c>
      <c r="F537" s="23">
        <v>0.19244254021044699</v>
      </c>
    </row>
    <row r="538" spans="1:6" x14ac:dyDescent="0.35">
      <c r="A538" s="23">
        <v>5.37</v>
      </c>
      <c r="B538" s="23">
        <v>53.5699250004674</v>
      </c>
      <c r="C538" s="23">
        <v>0.1007785559915</v>
      </c>
      <c r="D538" s="23">
        <v>0.158521642364814</v>
      </c>
      <c r="E538" s="23">
        <v>-0.230049250219445</v>
      </c>
      <c r="F538" s="23">
        <v>0.17230616384613101</v>
      </c>
    </row>
    <row r="539" spans="1:6" x14ac:dyDescent="0.35">
      <c r="A539" s="23">
        <v>5.38</v>
      </c>
      <c r="B539" s="23">
        <v>53.280825533997998</v>
      </c>
      <c r="C539" s="23">
        <v>-0.26828316748475001</v>
      </c>
      <c r="D539" s="23">
        <v>-0.166795099718648</v>
      </c>
      <c r="E539" s="23">
        <v>-0.243255143568263</v>
      </c>
      <c r="F539" s="23">
        <v>0.141767075802161</v>
      </c>
    </row>
    <row r="540" spans="1:6" x14ac:dyDescent="0.35">
      <c r="A540" s="23">
        <v>5.39</v>
      </c>
      <c r="B540" s="23">
        <v>53.0333586654979</v>
      </c>
      <c r="C540" s="23">
        <v>0.237069068641201</v>
      </c>
      <c r="D540" s="23">
        <v>0.37708083074814702</v>
      </c>
      <c r="E540" s="23">
        <v>-0.25616437797959102</v>
      </c>
      <c r="F540" s="23">
        <v>0.116152615872645</v>
      </c>
    </row>
    <row r="541" spans="1:6" x14ac:dyDescent="0.35">
      <c r="A541" s="23">
        <v>5.4</v>
      </c>
      <c r="B541" s="23">
        <v>53.7549636712804</v>
      </c>
      <c r="C541" s="23">
        <v>0.22402340546069899</v>
      </c>
      <c r="D541" s="23">
        <v>0.41247497008345801</v>
      </c>
      <c r="E541" s="23">
        <v>-0.26868346864700998</v>
      </c>
      <c r="F541" s="23">
        <v>8.0231904024250997E-2</v>
      </c>
    </row>
    <row r="542" spans="1:6" x14ac:dyDescent="0.35">
      <c r="A542" s="23">
        <v>5.41</v>
      </c>
      <c r="B542" s="23">
        <v>53.481405476419297</v>
      </c>
      <c r="C542" s="23">
        <v>-0.121255895815899</v>
      </c>
      <c r="D542" s="23">
        <v>0.13739901888266801</v>
      </c>
      <c r="E542" s="23">
        <v>-0.28071991759849202</v>
      </c>
      <c r="F542" s="23">
        <v>2.2065002899924999E-2</v>
      </c>
    </row>
    <row r="543" spans="1:6" x14ac:dyDescent="0.35">
      <c r="A543" s="23">
        <v>5.42</v>
      </c>
      <c r="B543" s="23">
        <v>53.512451879648602</v>
      </c>
      <c r="C543" s="23">
        <v>-0.28743301708230001</v>
      </c>
      <c r="D543" s="23">
        <v>5.5686417749507403E-2</v>
      </c>
      <c r="E543" s="23">
        <v>-0.29218107423072298</v>
      </c>
      <c r="F543" s="23">
        <v>-5.0938360601084802E-2</v>
      </c>
    </row>
    <row r="544" spans="1:6" x14ac:dyDescent="0.35">
      <c r="A544" s="23">
        <v>5.43</v>
      </c>
      <c r="B544" s="23">
        <v>52.906539442254697</v>
      </c>
      <c r="C544" s="23">
        <v>-0.60489250418089902</v>
      </c>
      <c r="D544" s="23">
        <v>-0.164764388911883</v>
      </c>
      <c r="E544" s="23">
        <v>-0.30297441885349602</v>
      </c>
      <c r="F544" s="23">
        <v>-0.137153696415521</v>
      </c>
    </row>
    <row r="545" spans="1:6" x14ac:dyDescent="0.35">
      <c r="A545" s="23">
        <v>5.44</v>
      </c>
      <c r="B545" s="23">
        <v>52.302666871286803</v>
      </c>
      <c r="C545" s="23">
        <v>-0.70422837108164804</v>
      </c>
      <c r="D545" s="23">
        <v>-0.148197933211871</v>
      </c>
      <c r="E545" s="23">
        <v>-0.31300855686220103</v>
      </c>
      <c r="F545" s="23">
        <v>-0.24302188100757499</v>
      </c>
    </row>
    <row r="546" spans="1:6" x14ac:dyDescent="0.35">
      <c r="A546" s="23">
        <v>5.45</v>
      </c>
      <c r="B546" s="23">
        <v>51.498082700091402</v>
      </c>
      <c r="C546" s="23">
        <v>-0.84169026300870098</v>
      </c>
      <c r="D546" s="23">
        <v>-0.147734073829311</v>
      </c>
      <c r="E546" s="23">
        <v>-0.32219500256461397</v>
      </c>
      <c r="F546" s="23">
        <v>-0.37176118661477597</v>
      </c>
    </row>
    <row r="547" spans="1:6" x14ac:dyDescent="0.35">
      <c r="A547" s="23">
        <v>5.46</v>
      </c>
      <c r="B547" s="23">
        <v>50.619286345269401</v>
      </c>
      <c r="C547" s="23">
        <v>-0.82652885227685202</v>
      </c>
      <c r="D547" s="23">
        <v>1.7282551748283401E-2</v>
      </c>
      <c r="E547" s="23">
        <v>-0.33045194943925699</v>
      </c>
      <c r="F547" s="23">
        <v>-0.51335945458587795</v>
      </c>
    </row>
    <row r="548" spans="1:6" x14ac:dyDescent="0.35">
      <c r="A548" s="23">
        <v>5.47</v>
      </c>
      <c r="B548" s="23">
        <v>49.845024995537699</v>
      </c>
      <c r="C548" s="23">
        <v>-0.74850706908005205</v>
      </c>
      <c r="D548" s="23">
        <v>0.25380791251526302</v>
      </c>
      <c r="E548" s="23">
        <v>-0.33770665250380799</v>
      </c>
      <c r="F548" s="23">
        <v>-0.66460832909150702</v>
      </c>
    </row>
    <row r="549" spans="1:6" x14ac:dyDescent="0.35">
      <c r="A549" s="23">
        <v>5.48</v>
      </c>
      <c r="B549" s="23">
        <v>49.122272207109297</v>
      </c>
      <c r="C549" s="23">
        <v>-0.113747838901499</v>
      </c>
      <c r="D549" s="23">
        <v>1.0586201227835399</v>
      </c>
      <c r="E549" s="23">
        <v>-0.343895862148064</v>
      </c>
      <c r="F549" s="23">
        <v>-0.82847209953697798</v>
      </c>
    </row>
    <row r="550" spans="1:6" x14ac:dyDescent="0.35">
      <c r="A550" s="23">
        <v>5.49</v>
      </c>
      <c r="B550" s="23">
        <v>49.6175293177347</v>
      </c>
      <c r="C550" s="23">
        <v>-0.60331634446539795</v>
      </c>
      <c r="D550" s="23">
        <v>0.76841442058652398</v>
      </c>
      <c r="E550" s="23">
        <v>-0.34896739568395901</v>
      </c>
      <c r="F550" s="23">
        <v>-1.0227633693679601</v>
      </c>
    </row>
    <row r="551" spans="1:6" x14ac:dyDescent="0.35">
      <c r="A551" s="23">
        <v>5.5</v>
      </c>
      <c r="B551" s="23">
        <v>47.915639518178502</v>
      </c>
      <c r="C551" s="23">
        <v>-1.7495507020568499</v>
      </c>
      <c r="D551" s="23">
        <v>-0.16299884416443</v>
      </c>
      <c r="E551" s="23">
        <v>-0.35288219517436997</v>
      </c>
      <c r="F551" s="23">
        <v>-1.2336696627180499</v>
      </c>
    </row>
    <row r="552" spans="1:6" x14ac:dyDescent="0.35">
      <c r="A552" s="23">
        <v>5.51</v>
      </c>
      <c r="B552" s="23">
        <v>46.118427913620998</v>
      </c>
      <c r="C552" s="23">
        <v>-1.7972116045575</v>
      </c>
      <c r="D552" s="23">
        <v>0</v>
      </c>
      <c r="E552" s="23">
        <v>-0.35561484963800699</v>
      </c>
      <c r="F552" s="23">
        <v>-1.4415967549194999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8FCD-0F2C-4E55-AAC1-E942DB09CF08}">
  <dimension ref="A1:E130"/>
  <sheetViews>
    <sheetView zoomScale="40" zoomScaleNormal="40" workbookViewId="0">
      <selection activeCell="G11" sqref="G11"/>
    </sheetView>
  </sheetViews>
  <sheetFormatPr defaultRowHeight="14.5" x14ac:dyDescent="0.35"/>
  <cols>
    <col min="1" max="1" width="21.1796875" customWidth="1"/>
    <col min="2" max="2" width="18" customWidth="1"/>
    <col min="3" max="3" width="40.26953125" customWidth="1"/>
    <col min="4" max="4" width="27.1796875" customWidth="1"/>
    <col min="5" max="5" width="23.7265625" customWidth="1"/>
  </cols>
  <sheetData>
    <row r="1" spans="1:5" x14ac:dyDescent="0.35">
      <c r="A1" s="43" t="s">
        <v>90</v>
      </c>
      <c r="B1" s="43" t="s">
        <v>91</v>
      </c>
      <c r="C1" s="43" t="s">
        <v>109</v>
      </c>
      <c r="D1" s="43" t="s">
        <v>110</v>
      </c>
      <c r="E1" s="43" t="s">
        <v>111</v>
      </c>
    </row>
    <row r="2" spans="1:5" x14ac:dyDescent="0.35">
      <c r="A2" s="23">
        <v>0</v>
      </c>
      <c r="B2" s="23">
        <v>0.216346834070126</v>
      </c>
      <c r="C2" s="23">
        <v>0.21071634785648699</v>
      </c>
      <c r="D2" s="23">
        <v>2.15579713685604E-5</v>
      </c>
      <c r="E2" s="23">
        <v>2.83700171718513E-5</v>
      </c>
    </row>
    <row r="3" spans="1:5" x14ac:dyDescent="0.35">
      <c r="A3" s="23">
        <v>0.390625</v>
      </c>
      <c r="B3" s="23">
        <v>0.44186506478596799</v>
      </c>
      <c r="C3" s="23">
        <v>0.42948066708530602</v>
      </c>
      <c r="D3" s="23">
        <v>7.0647788119927599E-5</v>
      </c>
      <c r="E3" s="23">
        <v>6.5085276381047098E-4</v>
      </c>
    </row>
    <row r="4" spans="1:5" x14ac:dyDescent="0.35">
      <c r="A4" s="23">
        <v>0.78125</v>
      </c>
      <c r="B4" s="23">
        <v>0.38352041157334199</v>
      </c>
      <c r="C4" s="23">
        <v>0.35172237832145298</v>
      </c>
      <c r="D4" s="23">
        <v>2.3870407176970101E-4</v>
      </c>
      <c r="E4" s="23">
        <v>4.92131251254026E-3</v>
      </c>
    </row>
    <row r="5" spans="1:5" x14ac:dyDescent="0.35">
      <c r="A5" s="23">
        <v>1.171875</v>
      </c>
      <c r="B5" s="23">
        <v>0.25697361551832998</v>
      </c>
      <c r="C5" s="23">
        <v>0.17977690906486599</v>
      </c>
      <c r="D5" s="23">
        <v>5.6575377407235895E-4</v>
      </c>
      <c r="E5" s="23">
        <v>1.7122445472005698E-2</v>
      </c>
    </row>
    <row r="6" spans="1:5" x14ac:dyDescent="0.35">
      <c r="A6" s="23">
        <v>1.5625</v>
      </c>
      <c r="B6" s="23">
        <v>0.16903588243706699</v>
      </c>
      <c r="C6" s="23">
        <v>6.2675144285617407E-2</v>
      </c>
      <c r="D6" s="23">
        <v>9.6645239464680495E-4</v>
      </c>
      <c r="E6" s="23">
        <v>3.4014709286130103E-2</v>
      </c>
    </row>
    <row r="7" spans="1:5" x14ac:dyDescent="0.35">
      <c r="A7" s="23">
        <v>1.953125</v>
      </c>
      <c r="B7" s="23">
        <v>0.115667018749514</v>
      </c>
      <c r="C7" s="23">
        <v>2.0148509306941401E-2</v>
      </c>
      <c r="D7" s="23">
        <v>1.4273365639776801E-3</v>
      </c>
      <c r="E7" s="23">
        <v>4.3990584250997097E-2</v>
      </c>
    </row>
    <row r="8" spans="1:5" x14ac:dyDescent="0.35">
      <c r="A8" s="23">
        <v>2.34375</v>
      </c>
      <c r="B8" s="23">
        <v>7.54096026657394E-2</v>
      </c>
      <c r="C8" s="23">
        <v>4.7696574715276304E-3</v>
      </c>
      <c r="D8" s="23">
        <v>1.73927388765663E-3</v>
      </c>
      <c r="E8" s="23">
        <v>4.06625271495938E-2</v>
      </c>
    </row>
    <row r="9" spans="1:5" x14ac:dyDescent="0.35">
      <c r="A9" s="23">
        <v>2.734375</v>
      </c>
      <c r="B9" s="23">
        <v>4.6945588058031298E-2</v>
      </c>
      <c r="C9" s="23">
        <v>4.6440403797416002E-4</v>
      </c>
      <c r="D9" s="23">
        <v>1.94241951342917E-3</v>
      </c>
      <c r="E9" s="23">
        <v>2.8457788675752702E-2</v>
      </c>
    </row>
    <row r="10" spans="1:5" x14ac:dyDescent="0.35">
      <c r="A10" s="23">
        <v>3.125</v>
      </c>
      <c r="B10" s="23">
        <v>3.0507959546335901E-2</v>
      </c>
      <c r="C10" s="23">
        <v>3.9523918962160499E-5</v>
      </c>
      <c r="D10" s="23">
        <v>2.2849276722217799E-3</v>
      </c>
      <c r="E10" s="23">
        <v>1.7128421967141799E-2</v>
      </c>
    </row>
    <row r="11" spans="1:5" x14ac:dyDescent="0.35">
      <c r="A11" s="23">
        <v>3.515625</v>
      </c>
      <c r="B11" s="23">
        <v>2.56767764082627E-2</v>
      </c>
      <c r="C11" s="23">
        <v>1.7711775691780001E-5</v>
      </c>
      <c r="D11" s="23">
        <v>2.9711160443699801E-3</v>
      </c>
      <c r="E11" s="23">
        <v>1.1274016073494699E-2</v>
      </c>
    </row>
    <row r="12" spans="1:5" x14ac:dyDescent="0.35">
      <c r="A12" s="23">
        <v>3.90625</v>
      </c>
      <c r="B12" s="23">
        <v>2.3584334200098599E-2</v>
      </c>
      <c r="C12" s="23">
        <v>2.3505769023202699E-5</v>
      </c>
      <c r="D12" s="23">
        <v>4.1336819814949402E-3</v>
      </c>
      <c r="E12" s="23">
        <v>8.4892601635595394E-3</v>
      </c>
    </row>
    <row r="13" spans="1:5" x14ac:dyDescent="0.35">
      <c r="A13" s="23">
        <v>4.296875</v>
      </c>
      <c r="B13" s="23">
        <v>2.17829543800061E-2</v>
      </c>
      <c r="C13" s="23">
        <v>2.1270896362569701E-5</v>
      </c>
      <c r="D13" s="23">
        <v>4.8131468123726196E-3</v>
      </c>
      <c r="E13" s="23">
        <v>6.5956352320707999E-3</v>
      </c>
    </row>
    <row r="14" spans="1:5" x14ac:dyDescent="0.35">
      <c r="A14" s="23">
        <v>4.6875</v>
      </c>
      <c r="B14" s="23">
        <v>1.72574907326427E-2</v>
      </c>
      <c r="C14" s="23">
        <v>1.9497907426854601E-5</v>
      </c>
      <c r="D14" s="23">
        <v>4.3311844490785704E-3</v>
      </c>
      <c r="E14" s="23">
        <v>4.2371221870174999E-3</v>
      </c>
    </row>
    <row r="15" spans="1:5" x14ac:dyDescent="0.35">
      <c r="A15" s="23">
        <v>5.078125</v>
      </c>
      <c r="B15" s="23">
        <v>1.10633168787591E-2</v>
      </c>
      <c r="C15" s="23">
        <v>2.33816112925798E-5</v>
      </c>
      <c r="D15" s="23">
        <v>3.6163753736723398E-3</v>
      </c>
      <c r="E15" s="23">
        <v>2.0365533425183899E-3</v>
      </c>
    </row>
    <row r="16" spans="1:5" x14ac:dyDescent="0.35">
      <c r="A16" s="23">
        <v>5.46875</v>
      </c>
      <c r="B16" s="23">
        <v>7.5653708978420499E-3</v>
      </c>
      <c r="C16" s="23">
        <v>1.3130393051624999E-5</v>
      </c>
      <c r="D16" s="23">
        <v>3.1962107424153702E-3</v>
      </c>
      <c r="E16" s="23">
        <v>9.7388355038357903E-4</v>
      </c>
    </row>
    <row r="17" spans="1:5" x14ac:dyDescent="0.35">
      <c r="A17" s="23">
        <v>5.859375</v>
      </c>
      <c r="B17" s="23">
        <v>6.2151762043798102E-3</v>
      </c>
      <c r="C17" s="23">
        <v>2.0511888768598299E-5</v>
      </c>
      <c r="D17" s="23">
        <v>3.1935511711421402E-3</v>
      </c>
      <c r="E17" s="23">
        <v>5.5922784636155303E-4</v>
      </c>
    </row>
    <row r="18" spans="1:5" x14ac:dyDescent="0.35">
      <c r="A18" s="23">
        <v>6.25</v>
      </c>
      <c r="B18" s="23">
        <v>5.68107437856948E-3</v>
      </c>
      <c r="C18" s="23">
        <v>9.7049833066439395E-6</v>
      </c>
      <c r="D18" s="23">
        <v>3.2525257529818102E-3</v>
      </c>
      <c r="E18" s="23">
        <v>3.2959685195948899E-4</v>
      </c>
    </row>
    <row r="19" spans="1:5" x14ac:dyDescent="0.35">
      <c r="A19" s="23">
        <v>6.640625</v>
      </c>
      <c r="B19" s="23">
        <v>4.8016251712607204E-3</v>
      </c>
      <c r="C19" s="23">
        <v>1.8035718234719599E-5</v>
      </c>
      <c r="D19" s="23">
        <v>3.0913331211961399E-3</v>
      </c>
      <c r="E19" s="23">
        <v>1.68899164904906E-4</v>
      </c>
    </row>
    <row r="20" spans="1:5" x14ac:dyDescent="0.35">
      <c r="A20" s="23">
        <v>7.03125</v>
      </c>
      <c r="B20" s="23">
        <v>5.0802997283003297E-3</v>
      </c>
      <c r="C20" s="23">
        <v>7.3631501396546198E-6</v>
      </c>
      <c r="D20" s="23">
        <v>3.89709265423959E-3</v>
      </c>
      <c r="E20" s="23">
        <v>1.04681835700787E-4</v>
      </c>
    </row>
    <row r="21" spans="1:5" x14ac:dyDescent="0.35">
      <c r="A21" s="23">
        <v>7.421875</v>
      </c>
      <c r="B21" s="23">
        <v>6.1608543511997502E-3</v>
      </c>
      <c r="C21" s="23">
        <v>1.5543158808193599E-5</v>
      </c>
      <c r="D21" s="23">
        <v>5.0411830872615403E-3</v>
      </c>
      <c r="E21" s="23">
        <v>6.3024113085493306E-5</v>
      </c>
    </row>
    <row r="22" spans="1:5" x14ac:dyDescent="0.35">
      <c r="A22" s="23">
        <v>7.8125</v>
      </c>
      <c r="B22" s="23">
        <v>6.1396836510866299E-3</v>
      </c>
      <c r="C22" s="23">
        <v>5.8983205152752001E-6</v>
      </c>
      <c r="D22" s="23">
        <v>5.2082635355357202E-3</v>
      </c>
      <c r="E22" s="23">
        <v>4.10249982138139E-5</v>
      </c>
    </row>
    <row r="23" spans="1:5" x14ac:dyDescent="0.35">
      <c r="A23" s="23">
        <v>8.203125</v>
      </c>
      <c r="B23" s="23">
        <v>5.5828032821750896E-3</v>
      </c>
      <c r="C23" s="23">
        <v>1.32265833078856E-5</v>
      </c>
      <c r="D23" s="23">
        <v>4.9358836569776297E-3</v>
      </c>
      <c r="E23" s="23">
        <v>2.2510061090400099E-5</v>
      </c>
    </row>
    <row r="24" spans="1:5" x14ac:dyDescent="0.35">
      <c r="A24" s="23">
        <v>8.59375</v>
      </c>
      <c r="B24" s="23">
        <v>4.8608596348631199E-3</v>
      </c>
      <c r="C24" s="23">
        <v>5.0897535520900201E-6</v>
      </c>
      <c r="D24" s="23">
        <v>4.5871446899618902E-3</v>
      </c>
      <c r="E24" s="23">
        <v>8.72868821116392E-6</v>
      </c>
    </row>
    <row r="25" spans="1:5" x14ac:dyDescent="0.35">
      <c r="A25" s="23">
        <v>8.984375</v>
      </c>
      <c r="B25" s="23">
        <v>4.2272219415877901E-3</v>
      </c>
      <c r="C25" s="23">
        <v>1.10847155008186E-5</v>
      </c>
      <c r="D25" s="23">
        <v>4.1577796165168301E-3</v>
      </c>
      <c r="E25" s="23">
        <v>1.79400582364309E-6</v>
      </c>
    </row>
    <row r="26" spans="1:5" x14ac:dyDescent="0.35">
      <c r="A26" s="23">
        <v>9.375</v>
      </c>
      <c r="B26" s="23">
        <v>3.6839205998015498E-3</v>
      </c>
      <c r="C26" s="23">
        <v>4.6705755491830404E-6</v>
      </c>
      <c r="D26" s="23">
        <v>3.6536816450049598E-3</v>
      </c>
      <c r="E26" s="23">
        <v>5.5535468403937296E-6</v>
      </c>
    </row>
    <row r="27" spans="1:5" x14ac:dyDescent="0.35">
      <c r="A27" s="23">
        <v>9.765625</v>
      </c>
      <c r="B27" s="23">
        <v>3.1898371426775699E-3</v>
      </c>
      <c r="C27" s="23">
        <v>9.1754535116055694E-6</v>
      </c>
      <c r="D27" s="23">
        <v>3.1893497463644799E-3</v>
      </c>
      <c r="E27" s="23">
        <v>1.73663635753506E-6</v>
      </c>
    </row>
    <row r="28" spans="1:5" x14ac:dyDescent="0.35">
      <c r="A28" s="23">
        <v>10.15625</v>
      </c>
      <c r="B28" s="23">
        <v>2.88134250878742E-3</v>
      </c>
      <c r="C28" s="23">
        <v>4.5096569227038001E-6</v>
      </c>
      <c r="D28" s="23">
        <v>2.90305124221793E-3</v>
      </c>
      <c r="E28" s="23">
        <v>3.5609658634846301E-6</v>
      </c>
    </row>
    <row r="29" spans="1:5" x14ac:dyDescent="0.35">
      <c r="A29" s="23">
        <v>10.546875</v>
      </c>
      <c r="B29" s="23">
        <v>2.64708385063195E-3</v>
      </c>
      <c r="C29" s="23">
        <v>7.4893565978232701E-6</v>
      </c>
      <c r="D29" s="23">
        <v>2.5955798667337301E-3</v>
      </c>
      <c r="E29" s="23">
        <v>1.8012575779565699E-6</v>
      </c>
    </row>
    <row r="30" spans="1:5" x14ac:dyDescent="0.35">
      <c r="A30" s="23">
        <v>10.9375</v>
      </c>
      <c r="B30" s="23">
        <v>2.44386950532557E-3</v>
      </c>
      <c r="C30" s="23">
        <v>4.4879305754162196E-6</v>
      </c>
      <c r="D30" s="23">
        <v>2.3521783440935301E-3</v>
      </c>
      <c r="E30" s="23">
        <v>2.5560121260222201E-6</v>
      </c>
    </row>
    <row r="31" spans="1:5" x14ac:dyDescent="0.35">
      <c r="A31" s="23">
        <v>11.328125</v>
      </c>
      <c r="B31" s="23">
        <v>2.76494550132199E-3</v>
      </c>
      <c r="C31" s="23">
        <v>6.0302470340626097E-6</v>
      </c>
      <c r="D31" s="23">
        <v>2.7164437420628502E-3</v>
      </c>
      <c r="E31" s="23">
        <v>1.7034512698015501E-6</v>
      </c>
    </row>
    <row r="32" spans="1:5" x14ac:dyDescent="0.35">
      <c r="A32" s="23">
        <v>11.71875</v>
      </c>
      <c r="B32" s="23">
        <v>4.1696506404609703E-3</v>
      </c>
      <c r="C32" s="23">
        <v>4.5222701877064003E-6</v>
      </c>
      <c r="D32" s="23">
        <v>4.0481401534815196E-3</v>
      </c>
      <c r="E32" s="23">
        <v>5.9902427275727403E-6</v>
      </c>
    </row>
    <row r="33" spans="1:5" x14ac:dyDescent="0.35">
      <c r="A33" s="23">
        <v>12.109375</v>
      </c>
      <c r="B33" s="23">
        <v>5.80132143848602E-3</v>
      </c>
      <c r="C33" s="23">
        <v>4.7973599760758997E-6</v>
      </c>
      <c r="D33" s="23">
        <v>5.3927985302029699E-3</v>
      </c>
      <c r="E33" s="23">
        <v>8.7800892875125106E-6</v>
      </c>
    </row>
    <row r="34" spans="1:5" x14ac:dyDescent="0.35">
      <c r="A34" s="23">
        <v>12.5</v>
      </c>
      <c r="B34" s="23">
        <v>5.7566100859721397E-3</v>
      </c>
      <c r="C34" s="23">
        <v>4.5546583924322498E-6</v>
      </c>
      <c r="D34" s="23">
        <v>5.3357606677354903E-3</v>
      </c>
      <c r="E34" s="23">
        <v>6.6907237167968499E-6</v>
      </c>
    </row>
    <row r="35" spans="1:5" x14ac:dyDescent="0.35">
      <c r="A35" s="23">
        <v>12.890625</v>
      </c>
      <c r="B35" s="23">
        <v>5.2210127384198701E-3</v>
      </c>
      <c r="C35" s="23">
        <v>3.7845966430452899E-6</v>
      </c>
      <c r="D35" s="23">
        <v>4.8375464966504004E-3</v>
      </c>
      <c r="E35" s="23">
        <v>7.1900754581796503E-6</v>
      </c>
    </row>
    <row r="36" spans="1:5" x14ac:dyDescent="0.35">
      <c r="A36" s="23">
        <v>13.28125</v>
      </c>
      <c r="B36" s="23">
        <v>6.1554311281557797E-3</v>
      </c>
      <c r="C36" s="23">
        <v>4.5472201028579001E-6</v>
      </c>
      <c r="D36" s="23">
        <v>5.56925635126501E-3</v>
      </c>
      <c r="E36" s="23">
        <v>1.33350557893246E-5</v>
      </c>
    </row>
    <row r="37" spans="1:5" x14ac:dyDescent="0.35">
      <c r="A37" s="23">
        <v>13.671875</v>
      </c>
      <c r="B37" s="23">
        <v>6.7821568738762597E-3</v>
      </c>
      <c r="C37" s="23">
        <v>2.9819541869955399E-6</v>
      </c>
      <c r="D37" s="23">
        <v>6.1152375971629197E-3</v>
      </c>
      <c r="E37" s="23">
        <v>1.69960299140792E-5</v>
      </c>
    </row>
    <row r="38" spans="1:5" x14ac:dyDescent="0.35">
      <c r="A38" s="23">
        <v>14.0625</v>
      </c>
      <c r="B38" s="23">
        <v>5.7680911331134503E-3</v>
      </c>
      <c r="C38" s="23">
        <v>4.4770315934756499E-6</v>
      </c>
      <c r="D38" s="23">
        <v>5.2096535121924402E-3</v>
      </c>
      <c r="E38" s="23">
        <v>1.58969857449958E-5</v>
      </c>
    </row>
    <row r="39" spans="1:5" x14ac:dyDescent="0.35">
      <c r="A39" s="23">
        <v>14.453125</v>
      </c>
      <c r="B39" s="23">
        <v>4.9522793645299396E-3</v>
      </c>
      <c r="C39" s="23">
        <v>2.3745938824439301E-6</v>
      </c>
      <c r="D39" s="23">
        <v>4.49761657949827E-3</v>
      </c>
      <c r="E39" s="23">
        <v>1.5420500541950602E-5</v>
      </c>
    </row>
    <row r="40" spans="1:5" x14ac:dyDescent="0.35">
      <c r="A40" s="23">
        <v>14.84375</v>
      </c>
      <c r="B40" s="23">
        <v>4.5399331110100201E-3</v>
      </c>
      <c r="C40" s="23">
        <v>4.3341560659162204E-6</v>
      </c>
      <c r="D40" s="23">
        <v>4.10848205502134E-3</v>
      </c>
      <c r="E40" s="23">
        <v>1.11248959302457E-5</v>
      </c>
    </row>
    <row r="41" spans="1:5" x14ac:dyDescent="0.35">
      <c r="A41" s="23">
        <v>15.234375</v>
      </c>
      <c r="B41" s="23">
        <v>4.1909174336053198E-3</v>
      </c>
      <c r="C41" s="23">
        <v>1.9441215241564401E-6</v>
      </c>
      <c r="D41" s="23">
        <v>3.8034478516662698E-3</v>
      </c>
      <c r="E41" s="23">
        <v>9.4484866310171801E-6</v>
      </c>
    </row>
    <row r="42" spans="1:5" x14ac:dyDescent="0.35">
      <c r="A42" s="23">
        <v>15.625</v>
      </c>
      <c r="B42" s="23">
        <v>4.52250756891157E-3</v>
      </c>
      <c r="C42" s="23">
        <v>4.1181397147407103E-6</v>
      </c>
      <c r="D42" s="23">
        <v>4.1649290308411902E-3</v>
      </c>
      <c r="E42" s="23">
        <v>9.1734011585867604E-6</v>
      </c>
    </row>
    <row r="43" spans="1:5" x14ac:dyDescent="0.35">
      <c r="A43" s="23">
        <v>16.015625</v>
      </c>
      <c r="B43" s="23">
        <v>4.7182646099784703E-3</v>
      </c>
      <c r="C43" s="23">
        <v>1.6679738074118301E-6</v>
      </c>
      <c r="D43" s="23">
        <v>4.35332448432422E-3</v>
      </c>
      <c r="E43" s="23">
        <v>9.8284044523062306E-6</v>
      </c>
    </row>
    <row r="44" spans="1:5" x14ac:dyDescent="0.35">
      <c r="A44" s="23">
        <v>16.40625</v>
      </c>
      <c r="B44" s="23">
        <v>4.4149773761071901E-3</v>
      </c>
      <c r="C44" s="23">
        <v>3.83632477448704E-6</v>
      </c>
      <c r="D44" s="23">
        <v>4.0949999680790399E-3</v>
      </c>
      <c r="E44" s="23">
        <v>5.90819790605692E-6</v>
      </c>
    </row>
    <row r="45" spans="1:5" x14ac:dyDescent="0.35">
      <c r="A45" s="23">
        <v>16.796875</v>
      </c>
      <c r="B45" s="23">
        <v>3.7117998888212401E-3</v>
      </c>
      <c r="C45" s="23">
        <v>1.52101654415935E-6</v>
      </c>
      <c r="D45" s="23">
        <v>3.5056338824740901E-3</v>
      </c>
      <c r="E45" s="23">
        <v>3.4161992223780401E-6</v>
      </c>
    </row>
    <row r="46" spans="1:5" x14ac:dyDescent="0.35">
      <c r="A46" s="23">
        <v>17.1875</v>
      </c>
      <c r="B46" s="23">
        <v>2.9170162204263201E-3</v>
      </c>
      <c r="C46" s="23">
        <v>3.5021530934622501E-6</v>
      </c>
      <c r="D46" s="23">
        <v>2.7948034107570501E-3</v>
      </c>
      <c r="E46" s="23">
        <v>1.87071438498616E-6</v>
      </c>
    </row>
    <row r="47" spans="1:5" x14ac:dyDescent="0.35">
      <c r="A47" s="23">
        <v>17.578125</v>
      </c>
      <c r="B47" s="23">
        <v>2.51655104487913E-3</v>
      </c>
      <c r="C47" s="23">
        <v>1.4772146655415501E-6</v>
      </c>
      <c r="D47" s="23">
        <v>2.44106884423666E-3</v>
      </c>
      <c r="E47" s="23">
        <v>2.8618173405028399E-6</v>
      </c>
    </row>
    <row r="48" spans="1:5" x14ac:dyDescent="0.35">
      <c r="A48" s="23">
        <v>17.96875</v>
      </c>
      <c r="B48" s="23">
        <v>2.5516866146650099E-3</v>
      </c>
      <c r="C48" s="23">
        <v>3.1315713752701301E-6</v>
      </c>
      <c r="D48" s="23">
        <v>2.4788992553193699E-3</v>
      </c>
      <c r="E48" s="23">
        <v>9.7538318502783001E-7</v>
      </c>
    </row>
    <row r="49" spans="1:5" x14ac:dyDescent="0.35">
      <c r="A49" s="23">
        <v>18.359375</v>
      </c>
      <c r="B49" s="23">
        <v>2.7251711295734498E-3</v>
      </c>
      <c r="C49" s="23">
        <v>1.50920106848982E-6</v>
      </c>
      <c r="D49" s="23">
        <v>2.64640154008284E-3</v>
      </c>
      <c r="E49" s="23">
        <v>1.37946209692397E-6</v>
      </c>
    </row>
    <row r="50" spans="1:5" x14ac:dyDescent="0.35">
      <c r="A50" s="23">
        <v>18.75</v>
      </c>
      <c r="B50" s="23">
        <v>2.7100204603308399E-3</v>
      </c>
      <c r="C50" s="23">
        <v>2.7432852139225702E-6</v>
      </c>
      <c r="D50" s="23">
        <v>2.6843639060535E-3</v>
      </c>
      <c r="E50" s="23">
        <v>5.3569725156696001E-7</v>
      </c>
    </row>
    <row r="51" spans="1:5" x14ac:dyDescent="0.35">
      <c r="A51" s="23">
        <v>19.140625</v>
      </c>
      <c r="B51" s="23">
        <v>2.9624279202285302E-3</v>
      </c>
      <c r="C51" s="23">
        <v>1.59082842513859E-6</v>
      </c>
      <c r="D51" s="23">
        <v>2.9512165165333499E-3</v>
      </c>
      <c r="E51" s="23">
        <v>1.0168179386149201E-6</v>
      </c>
    </row>
    <row r="52" spans="1:5" x14ac:dyDescent="0.35">
      <c r="A52" s="23">
        <v>19.53125</v>
      </c>
      <c r="B52" s="23">
        <v>3.77334562481142E-3</v>
      </c>
      <c r="C52" s="23">
        <v>2.35593127606066E-6</v>
      </c>
      <c r="D52" s="23">
        <v>3.7536990408597801E-3</v>
      </c>
      <c r="E52" s="23">
        <v>5.8574185751439598E-7</v>
      </c>
    </row>
    <row r="53" spans="1:5" x14ac:dyDescent="0.35">
      <c r="A53" s="23">
        <v>19.921875</v>
      </c>
      <c r="B53" s="23">
        <v>4.6258185295716099E-3</v>
      </c>
      <c r="C53" s="23">
        <v>1.69775151701914E-6</v>
      </c>
      <c r="D53" s="23">
        <v>4.6609591460880298E-3</v>
      </c>
      <c r="E53" s="23">
        <v>8.4297832159914901E-7</v>
      </c>
    </row>
    <row r="54" spans="1:5" x14ac:dyDescent="0.35">
      <c r="A54" s="23">
        <v>20.3125</v>
      </c>
      <c r="B54" s="23">
        <v>4.8935149479290702E-3</v>
      </c>
      <c r="C54" s="23">
        <v>1.9870318537250399E-6</v>
      </c>
      <c r="D54" s="23">
        <v>4.8766458014187697E-3</v>
      </c>
      <c r="E54" s="23">
        <v>5.9151957709458705E-7</v>
      </c>
    </row>
    <row r="55" spans="1:5" x14ac:dyDescent="0.35">
      <c r="A55" s="23">
        <v>20.703125</v>
      </c>
      <c r="B55" s="23">
        <v>4.5634187492540803E-3</v>
      </c>
      <c r="C55" s="23">
        <v>1.8083923580867501E-6</v>
      </c>
      <c r="D55" s="23">
        <v>4.5054061860546604E-3</v>
      </c>
      <c r="E55" s="23">
        <v>7.5819026721202596E-7</v>
      </c>
    </row>
    <row r="56" spans="1:5" x14ac:dyDescent="0.35">
      <c r="A56" s="23">
        <v>21.09375</v>
      </c>
      <c r="B56" s="23">
        <v>4.6953761885297901E-3</v>
      </c>
      <c r="C56" s="23">
        <v>1.6519243867479599E-6</v>
      </c>
      <c r="D56" s="23">
        <v>4.6556904049853401E-3</v>
      </c>
      <c r="E56" s="23">
        <v>7.5760386527165098E-7</v>
      </c>
    </row>
    <row r="57" spans="1:5" x14ac:dyDescent="0.35">
      <c r="A57" s="23">
        <v>21.484375</v>
      </c>
      <c r="B57" s="23">
        <v>5.1543735237825601E-3</v>
      </c>
      <c r="C57" s="23">
        <v>1.90471471906498E-6</v>
      </c>
      <c r="D57" s="23">
        <v>5.1352819709720504E-3</v>
      </c>
      <c r="E57" s="23">
        <v>6.7196220874582999E-7</v>
      </c>
    </row>
    <row r="58" spans="1:5" x14ac:dyDescent="0.35">
      <c r="A58" s="23">
        <v>21.875</v>
      </c>
      <c r="B58" s="23">
        <v>5.2115191255846004E-3</v>
      </c>
      <c r="C58" s="23">
        <v>1.3628102738607301E-6</v>
      </c>
      <c r="D58" s="23">
        <v>5.1330608595932803E-3</v>
      </c>
      <c r="E58" s="23">
        <v>1.03481384440164E-6</v>
      </c>
    </row>
    <row r="59" spans="1:5" x14ac:dyDescent="0.35">
      <c r="A59" s="23">
        <v>22.265625</v>
      </c>
      <c r="B59" s="23">
        <v>4.9610951902716001E-3</v>
      </c>
      <c r="C59" s="23">
        <v>1.9727840667594099E-6</v>
      </c>
      <c r="D59" s="23">
        <v>4.8156987563954404E-3</v>
      </c>
      <c r="E59" s="23">
        <v>8.9708762528352602E-7</v>
      </c>
    </row>
    <row r="60" spans="1:5" x14ac:dyDescent="0.35">
      <c r="A60" s="23">
        <v>22.65625</v>
      </c>
      <c r="B60" s="23">
        <v>4.1238592467895598E-3</v>
      </c>
      <c r="C60" s="23">
        <v>1.12826738847002E-6</v>
      </c>
      <c r="D60" s="23">
        <v>4.0248479092910598E-3</v>
      </c>
      <c r="E60" s="23">
        <v>1.4859498162986301E-6</v>
      </c>
    </row>
    <row r="61" spans="1:5" x14ac:dyDescent="0.35">
      <c r="A61" s="23">
        <v>23.046875</v>
      </c>
      <c r="B61" s="23">
        <v>3.0943813317232502E-3</v>
      </c>
      <c r="C61" s="23">
        <v>2.0030984634646501E-6</v>
      </c>
      <c r="D61" s="23">
        <v>3.0099623301965898E-3</v>
      </c>
      <c r="E61" s="23">
        <v>1.0893721792861001E-6</v>
      </c>
    </row>
    <row r="62" spans="1:5" x14ac:dyDescent="0.35">
      <c r="A62" s="23">
        <v>23.4375</v>
      </c>
      <c r="B62" s="23">
        <v>2.28248887218569E-3</v>
      </c>
      <c r="C62" s="23">
        <v>9.5291655618124095E-7</v>
      </c>
      <c r="D62" s="23">
        <v>2.2263139790882902E-3</v>
      </c>
      <c r="E62" s="23">
        <v>1.27826951773448E-6</v>
      </c>
    </row>
    <row r="63" spans="1:5" x14ac:dyDescent="0.35">
      <c r="A63" s="23">
        <v>23.828125</v>
      </c>
      <c r="B63" s="23">
        <v>1.7282646486025701E-3</v>
      </c>
      <c r="C63" s="23">
        <v>1.9905731307840499E-6</v>
      </c>
      <c r="D63" s="23">
        <v>1.6987737123867501E-3</v>
      </c>
      <c r="E63" s="23">
        <v>8.8531155396936399E-7</v>
      </c>
    </row>
    <row r="64" spans="1:5" x14ac:dyDescent="0.35">
      <c r="A64" s="23">
        <v>24.21875</v>
      </c>
      <c r="B64" s="23">
        <v>1.98555910824921E-3</v>
      </c>
      <c r="C64" s="23">
        <v>8.3743004358408898E-7</v>
      </c>
      <c r="D64" s="23">
        <v>1.8937400115575701E-3</v>
      </c>
      <c r="E64" s="23">
        <v>1.3655825198051299E-6</v>
      </c>
    </row>
    <row r="65" spans="1:5" x14ac:dyDescent="0.35">
      <c r="A65" s="23">
        <v>24.609375</v>
      </c>
      <c r="B65" s="23">
        <v>2.318728593864E-3</v>
      </c>
      <c r="C65" s="23">
        <v>1.9343555403971798E-6</v>
      </c>
      <c r="D65" s="23">
        <v>2.1765110744150101E-3</v>
      </c>
      <c r="E65" s="23">
        <v>1.08148889267267E-6</v>
      </c>
    </row>
    <row r="66" spans="1:5" x14ac:dyDescent="0.35">
      <c r="A66" s="23">
        <v>25</v>
      </c>
      <c r="B66" s="23">
        <v>2.3343707658747301E-3</v>
      </c>
      <c r="C66" s="23">
        <v>7.7877788160718602E-7</v>
      </c>
      <c r="D66" s="23">
        <v>2.24009577200788E-3</v>
      </c>
      <c r="E66" s="23">
        <v>1.74818448492516E-6</v>
      </c>
    </row>
    <row r="67" spans="1:5" x14ac:dyDescent="0.35">
      <c r="A67" s="23">
        <v>25.390625</v>
      </c>
      <c r="B67" s="23">
        <v>2.8870396397884198E-3</v>
      </c>
      <c r="C67" s="23">
        <v>1.83739488191675E-6</v>
      </c>
      <c r="D67" s="23">
        <v>2.81509463151525E-3</v>
      </c>
      <c r="E67" s="23">
        <v>1.14971931853499E-6</v>
      </c>
    </row>
    <row r="68" spans="1:5" x14ac:dyDescent="0.35">
      <c r="A68" s="23">
        <v>25.78125</v>
      </c>
      <c r="B68" s="23">
        <v>3.4760823174273098E-3</v>
      </c>
      <c r="C68" s="23">
        <v>7.7069791150078603E-7</v>
      </c>
      <c r="D68" s="23">
        <v>3.3504251428857E-3</v>
      </c>
      <c r="E68" s="23">
        <v>1.7377100962886101E-6</v>
      </c>
    </row>
    <row r="69" spans="1:5" x14ac:dyDescent="0.35">
      <c r="A69" s="23">
        <v>26.171875</v>
      </c>
      <c r="B69" s="23">
        <v>3.5024729160672802E-3</v>
      </c>
      <c r="C69" s="23">
        <v>1.7058255661055901E-6</v>
      </c>
      <c r="D69" s="23">
        <v>3.3589259254238201E-3</v>
      </c>
      <c r="E69" s="23">
        <v>1.17427751102641E-6</v>
      </c>
    </row>
    <row r="70" spans="1:5" x14ac:dyDescent="0.35">
      <c r="A70" s="23">
        <v>26.5625</v>
      </c>
      <c r="B70" s="23">
        <v>3.6356283787655798E-3</v>
      </c>
      <c r="C70" s="23">
        <v>8.0433719917391198E-7</v>
      </c>
      <c r="D70" s="23">
        <v>3.53341387801145E-3</v>
      </c>
      <c r="E70" s="23">
        <v>1.50034447946724E-6</v>
      </c>
    </row>
    <row r="71" spans="1:5" x14ac:dyDescent="0.35">
      <c r="A71" s="23">
        <v>26.953125</v>
      </c>
      <c r="B71" s="23">
        <v>3.9443473839130697E-3</v>
      </c>
      <c r="C71" s="23">
        <v>1.54821324842368E-6</v>
      </c>
      <c r="D71" s="23">
        <v>3.8521276369792401E-3</v>
      </c>
      <c r="E71" s="23">
        <v>1.00509162787103E-6</v>
      </c>
    </row>
    <row r="72" spans="1:5" x14ac:dyDescent="0.35">
      <c r="A72" s="23">
        <v>27.34375</v>
      </c>
      <c r="B72" s="23">
        <v>3.7162839115926602E-3</v>
      </c>
      <c r="C72" s="23">
        <v>8.6902020249597599E-7</v>
      </c>
      <c r="D72" s="23">
        <v>3.6302155990012202E-3</v>
      </c>
      <c r="E72" s="23">
        <v>8.5940543615042003E-7</v>
      </c>
    </row>
    <row r="73" spans="1:5" x14ac:dyDescent="0.35">
      <c r="A73" s="23">
        <v>27.734375</v>
      </c>
      <c r="B73" s="23">
        <v>3.6336152631043098E-3</v>
      </c>
      <c r="C73" s="23">
        <v>1.37471377207187E-6</v>
      </c>
      <c r="D73" s="23">
        <v>3.5753874576478499E-3</v>
      </c>
      <c r="E73" s="23">
        <v>4.0682653212483801E-7</v>
      </c>
    </row>
    <row r="74" spans="1:5" x14ac:dyDescent="0.35">
      <c r="A74" s="23">
        <v>28.125</v>
      </c>
      <c r="B74" s="23">
        <v>4.23381301807986E-3</v>
      </c>
      <c r="C74" s="23">
        <v>9.5308146124774603E-7</v>
      </c>
      <c r="D74" s="23">
        <v>4.2065268811187504E-3</v>
      </c>
      <c r="E74" s="23">
        <v>4.9741660860498904E-7</v>
      </c>
    </row>
    <row r="75" spans="1:5" x14ac:dyDescent="0.35">
      <c r="A75" s="23">
        <v>28.515625</v>
      </c>
      <c r="B75" s="23">
        <v>5.6643926137751998E-3</v>
      </c>
      <c r="C75" s="23">
        <v>1.1961971920285499E-6</v>
      </c>
      <c r="D75" s="23">
        <v>5.5720590603444897E-3</v>
      </c>
      <c r="E75" s="23">
        <v>4.09614683839412E-7</v>
      </c>
    </row>
    <row r="76" spans="1:5" x14ac:dyDescent="0.35">
      <c r="A76" s="23">
        <v>28.90625</v>
      </c>
      <c r="B76" s="23">
        <v>7.1916503308917402E-3</v>
      </c>
      <c r="C76" s="23">
        <v>1.0447110321539501E-6</v>
      </c>
      <c r="D76" s="23">
        <v>7.1615184538661898E-3</v>
      </c>
      <c r="E76" s="23">
        <v>5.0922640513213004E-7</v>
      </c>
    </row>
    <row r="77" spans="1:5" x14ac:dyDescent="0.35">
      <c r="A77" s="23">
        <v>29.296875</v>
      </c>
      <c r="B77" s="23">
        <v>6.6418646432254902E-3</v>
      </c>
      <c r="C77" s="23">
        <v>1.02339418123978E-6</v>
      </c>
      <c r="D77" s="23">
        <v>6.7034563269819398E-3</v>
      </c>
      <c r="E77" s="23">
        <v>3.9304739928829299E-7</v>
      </c>
    </row>
    <row r="78" spans="1:5" x14ac:dyDescent="0.35">
      <c r="A78" s="23">
        <v>29.6875</v>
      </c>
      <c r="B78" s="23">
        <v>4.8795108584700399E-3</v>
      </c>
      <c r="C78" s="23">
        <v>1.1327569140156201E-6</v>
      </c>
      <c r="D78" s="23">
        <v>4.8235523002168003E-3</v>
      </c>
      <c r="E78" s="23">
        <v>3.4537588536173102E-7</v>
      </c>
    </row>
    <row r="79" spans="1:5" x14ac:dyDescent="0.35">
      <c r="A79" s="23">
        <v>30.078125</v>
      </c>
      <c r="B79" s="23">
        <v>3.8748441768073402E-3</v>
      </c>
      <c r="C79" s="23">
        <v>8.6612021319875798E-7</v>
      </c>
      <c r="D79" s="23">
        <v>3.8875127370990598E-3</v>
      </c>
      <c r="E79" s="23">
        <v>4.3263893401221198E-7</v>
      </c>
    </row>
    <row r="80" spans="1:5" x14ac:dyDescent="0.35">
      <c r="A80" s="23">
        <v>30.46875</v>
      </c>
      <c r="B80" s="23">
        <v>2.9924676055847498E-3</v>
      </c>
      <c r="C80" s="23">
        <v>1.2074314302605901E-6</v>
      </c>
      <c r="D80" s="23">
        <v>3.04959261416034E-3</v>
      </c>
      <c r="E80" s="23">
        <v>2.7947250041905803E-7</v>
      </c>
    </row>
    <row r="81" spans="1:5" x14ac:dyDescent="0.35">
      <c r="A81" s="23">
        <v>30.859375</v>
      </c>
      <c r="B81" s="23">
        <v>2.3966871928054801E-3</v>
      </c>
      <c r="C81" s="23">
        <v>7.3261290239696896E-7</v>
      </c>
      <c r="D81" s="23">
        <v>2.3556212158277099E-3</v>
      </c>
      <c r="E81" s="23">
        <v>5.0057337917375496E-7</v>
      </c>
    </row>
    <row r="82" spans="1:5" x14ac:dyDescent="0.35">
      <c r="A82" s="23">
        <v>31.25</v>
      </c>
      <c r="B82" s="23">
        <v>2.9908501646910501E-3</v>
      </c>
      <c r="C82" s="23">
        <v>1.26088593416822E-6</v>
      </c>
      <c r="D82" s="23">
        <v>2.9988717052155602E-3</v>
      </c>
      <c r="E82" s="23">
        <v>2.6200397537774002E-7</v>
      </c>
    </row>
    <row r="83" spans="1:5" x14ac:dyDescent="0.35">
      <c r="A83" s="23">
        <v>31.640625</v>
      </c>
      <c r="B83" s="23">
        <v>3.4707663048256301E-3</v>
      </c>
      <c r="C83" s="23">
        <v>6.29016170025063E-7</v>
      </c>
      <c r="D83" s="23">
        <v>3.4746121985312199E-3</v>
      </c>
      <c r="E83" s="23">
        <v>4.87855542825808E-7</v>
      </c>
    </row>
    <row r="84" spans="1:5" x14ac:dyDescent="0.35">
      <c r="A84" s="23">
        <v>32.03125</v>
      </c>
      <c r="B84" s="23">
        <v>3.0264437602287001E-3</v>
      </c>
      <c r="C84" s="23">
        <v>1.28762465379962E-6</v>
      </c>
      <c r="D84" s="23">
        <v>2.9781655235518998E-3</v>
      </c>
      <c r="E84" s="23">
        <v>2.5431952949493898E-7</v>
      </c>
    </row>
    <row r="85" spans="1:5" x14ac:dyDescent="0.35">
      <c r="A85" s="23">
        <v>32.421875</v>
      </c>
      <c r="B85" s="23">
        <v>2.5678060481273001E-3</v>
      </c>
      <c r="C85" s="23">
        <v>5.5905637983977401E-7</v>
      </c>
      <c r="D85" s="23">
        <v>2.5140339072503601E-3</v>
      </c>
      <c r="E85" s="23">
        <v>6.1144766908122305E-7</v>
      </c>
    </row>
    <row r="86" spans="1:5" x14ac:dyDescent="0.35">
      <c r="A86" s="23">
        <v>32.8125</v>
      </c>
      <c r="B86" s="23">
        <v>2.0140469509481798E-3</v>
      </c>
      <c r="C86" s="23">
        <v>1.2847344330059E-6</v>
      </c>
      <c r="D86" s="23">
        <v>1.96025206618644E-3</v>
      </c>
      <c r="E86" s="23">
        <v>2.8162682565385198E-7</v>
      </c>
    </row>
    <row r="87" spans="1:5" x14ac:dyDescent="0.35">
      <c r="A87" s="23">
        <v>33.203125</v>
      </c>
      <c r="B87" s="23">
        <v>1.3120962306310501E-3</v>
      </c>
      <c r="C87" s="23">
        <v>5.2389108015558303E-7</v>
      </c>
      <c r="D87" s="23">
        <v>1.29614050989862E-3</v>
      </c>
      <c r="E87" s="23">
        <v>5.4583513005050401E-7</v>
      </c>
    </row>
    <row r="88" spans="1:5" x14ac:dyDescent="0.35">
      <c r="A88" s="23">
        <v>33.59375</v>
      </c>
      <c r="B88" s="23">
        <v>1.33536073193973E-3</v>
      </c>
      <c r="C88" s="23">
        <v>1.25191235381019E-6</v>
      </c>
      <c r="D88" s="23">
        <v>1.3065951777642901E-3</v>
      </c>
      <c r="E88" s="23">
        <v>3.3574304733930102E-7</v>
      </c>
    </row>
    <row r="89" spans="1:5" x14ac:dyDescent="0.35">
      <c r="A89" s="23">
        <v>33.984375</v>
      </c>
      <c r="B89" s="23">
        <v>1.9697342484658602E-3</v>
      </c>
      <c r="C89" s="23">
        <v>5.2216941059557496E-7</v>
      </c>
      <c r="D89" s="23">
        <v>1.90395427755392E-3</v>
      </c>
      <c r="E89" s="23">
        <v>8.9957459967988604E-7</v>
      </c>
    </row>
    <row r="90" spans="1:5" x14ac:dyDescent="0.35">
      <c r="A90" s="23">
        <v>34.375</v>
      </c>
      <c r="B90" s="23">
        <v>2.5839973023548701E-3</v>
      </c>
      <c r="C90" s="23">
        <v>1.19135154050717E-6</v>
      </c>
      <c r="D90" s="23">
        <v>2.51668715078637E-3</v>
      </c>
      <c r="E90" s="23">
        <v>4.99921862308652E-7</v>
      </c>
    </row>
    <row r="91" spans="1:5" x14ac:dyDescent="0.35">
      <c r="A91" s="23">
        <v>34.765625</v>
      </c>
      <c r="B91" s="23">
        <v>3.0760724440169101E-3</v>
      </c>
      <c r="C91" s="23">
        <v>5.5022013751589201E-7</v>
      </c>
      <c r="D91" s="23">
        <v>3.0105103988531598E-3</v>
      </c>
      <c r="E91" s="23">
        <v>8.2862401600784699E-7</v>
      </c>
    </row>
    <row r="92" spans="1:5" x14ac:dyDescent="0.35">
      <c r="A92" s="23">
        <v>35.15625</v>
      </c>
      <c r="B92" s="23">
        <v>3.6375928144318399E-3</v>
      </c>
      <c r="C92" s="23">
        <v>1.10740132802503E-6</v>
      </c>
      <c r="D92" s="23">
        <v>3.5368767089182301E-3</v>
      </c>
      <c r="E92" s="23">
        <v>7.1491675196709502E-7</v>
      </c>
    </row>
    <row r="93" spans="1:5" x14ac:dyDescent="0.35">
      <c r="A93" s="23">
        <v>35.546875</v>
      </c>
      <c r="B93" s="23">
        <v>3.9125556718464698E-3</v>
      </c>
      <c r="C93" s="23">
        <v>6.0246178703222297E-7</v>
      </c>
      <c r="D93" s="23">
        <v>3.8344367628292998E-3</v>
      </c>
      <c r="E93" s="23">
        <v>8.37615792084609E-7</v>
      </c>
    </row>
    <row r="94" spans="1:5" x14ac:dyDescent="0.35">
      <c r="A94" s="23">
        <v>35.9375</v>
      </c>
      <c r="B94" s="23">
        <v>3.84615529613422E-3</v>
      </c>
      <c r="C94" s="23">
        <v>1.0061463863777601E-6</v>
      </c>
      <c r="D94" s="23">
        <v>3.7749894637466698E-3</v>
      </c>
      <c r="E94" s="23">
        <v>6.39982427126901E-7</v>
      </c>
    </row>
    <row r="95" spans="1:5" x14ac:dyDescent="0.35">
      <c r="A95" s="23">
        <v>36.328125</v>
      </c>
      <c r="B95" s="23">
        <v>3.7278235680344701E-3</v>
      </c>
      <c r="C95" s="23">
        <v>6.7187352024420696E-7</v>
      </c>
      <c r="D95" s="23">
        <v>3.6104010820509598E-3</v>
      </c>
      <c r="E95" s="23">
        <v>8.1671002079194603E-7</v>
      </c>
    </row>
    <row r="96" spans="1:5" x14ac:dyDescent="0.35">
      <c r="A96" s="23">
        <v>36.71875</v>
      </c>
      <c r="B96" s="23">
        <v>3.1609219227665799E-3</v>
      </c>
      <c r="C96" s="23">
        <v>8.94861491138588E-7</v>
      </c>
      <c r="D96" s="23">
        <v>3.1070191548992301E-3</v>
      </c>
      <c r="E96" s="23">
        <v>5.5899831060104301E-7</v>
      </c>
    </row>
    <row r="97" spans="1:5" x14ac:dyDescent="0.35">
      <c r="A97" s="23">
        <v>37.109375</v>
      </c>
      <c r="B97" s="23">
        <v>2.6675217521066499E-3</v>
      </c>
      <c r="C97" s="23">
        <v>7.50574334347906E-7</v>
      </c>
      <c r="D97" s="23">
        <v>2.6534631288617299E-3</v>
      </c>
      <c r="E97" s="23">
        <v>4.6392509647640103E-7</v>
      </c>
    </row>
    <row r="98" spans="1:5" x14ac:dyDescent="0.35">
      <c r="A98" s="23">
        <v>37.5</v>
      </c>
      <c r="B98" s="23">
        <v>2.4747566958746902E-3</v>
      </c>
      <c r="C98" s="23">
        <v>7.8139709216188905E-7</v>
      </c>
      <c r="D98" s="23">
        <v>2.4384415688384099E-3</v>
      </c>
      <c r="E98" s="23">
        <v>4.2018983137876802E-7</v>
      </c>
    </row>
    <row r="99" spans="1:5" x14ac:dyDescent="0.35">
      <c r="A99" s="23">
        <v>37.890625</v>
      </c>
      <c r="B99" s="23">
        <v>1.9483086935162201E-3</v>
      </c>
      <c r="C99" s="23">
        <v>8.3043937759958797E-7</v>
      </c>
      <c r="D99" s="23">
        <v>1.92430612678021E-3</v>
      </c>
      <c r="E99" s="23">
        <v>3.1898727037812098E-7</v>
      </c>
    </row>
    <row r="100" spans="1:5" x14ac:dyDescent="0.35">
      <c r="A100" s="23">
        <v>38.28125</v>
      </c>
      <c r="B100" s="23">
        <v>1.53658784426833E-3</v>
      </c>
      <c r="C100" s="23">
        <v>6.7357171906687802E-7</v>
      </c>
      <c r="D100" s="23">
        <v>1.5320259082219499E-3</v>
      </c>
      <c r="E100" s="23">
        <v>3.2315055697442801E-7</v>
      </c>
    </row>
    <row r="101" spans="1:5" x14ac:dyDescent="0.35">
      <c r="A101" s="23">
        <v>38.671875</v>
      </c>
      <c r="B101" s="23">
        <v>1.44772448759612E-3</v>
      </c>
      <c r="C101" s="23">
        <v>9.0370418776996901E-7</v>
      </c>
      <c r="D101" s="23">
        <v>1.4384487243069401E-3</v>
      </c>
      <c r="E101" s="23">
        <v>2.2422733521696001E-7</v>
      </c>
    </row>
    <row r="102" spans="1:5" x14ac:dyDescent="0.35">
      <c r="A102" s="23">
        <v>39.0625</v>
      </c>
      <c r="B102" s="23">
        <v>1.45384251828668E-3</v>
      </c>
      <c r="C102" s="23">
        <v>5.7857523209337299E-7</v>
      </c>
      <c r="D102" s="23">
        <v>1.4357450255944699E-3</v>
      </c>
      <c r="E102" s="23">
        <v>3.4383558213754598E-7</v>
      </c>
    </row>
    <row r="103" spans="1:5" x14ac:dyDescent="0.35">
      <c r="A103" s="23">
        <v>39.453125</v>
      </c>
      <c r="B103" s="23">
        <v>1.53958076147281E-3</v>
      </c>
      <c r="C103" s="23">
        <v>9.635257736917381E-7</v>
      </c>
      <c r="D103" s="23">
        <v>1.5545270715728299E-3</v>
      </c>
      <c r="E103" s="23">
        <v>1.7764566496439701E-7</v>
      </c>
    </row>
    <row r="104" spans="1:5" x14ac:dyDescent="0.35">
      <c r="A104" s="23">
        <v>39.84375</v>
      </c>
      <c r="B104" s="23">
        <v>1.3834656858817899E-3</v>
      </c>
      <c r="C104" s="23">
        <v>5.0244711732999999E-7</v>
      </c>
      <c r="D104" s="23">
        <v>1.39875706238124E-3</v>
      </c>
      <c r="E104" s="23">
        <v>3.7272864236387299E-7</v>
      </c>
    </row>
    <row r="105" spans="1:5" x14ac:dyDescent="0.35">
      <c r="A105" s="23">
        <v>40.234375</v>
      </c>
      <c r="B105" s="23">
        <v>1.0989884400627399E-3</v>
      </c>
      <c r="C105" s="23">
        <v>1.00445539181558E-6</v>
      </c>
      <c r="D105" s="23">
        <v>1.08417734048364E-3</v>
      </c>
      <c r="E105" s="23">
        <v>1.5219559368503401E-7</v>
      </c>
    </row>
    <row r="106" spans="1:5" x14ac:dyDescent="0.35">
      <c r="A106" s="23">
        <v>40.625</v>
      </c>
      <c r="B106" s="23">
        <v>9.8575259032287598E-4</v>
      </c>
      <c r="C106" s="23">
        <v>4.4965444945063201E-7</v>
      </c>
      <c r="D106" s="23">
        <v>9.8385830217877094E-4</v>
      </c>
      <c r="E106" s="23">
        <v>3.8315599371250598E-7</v>
      </c>
    </row>
    <row r="107" spans="1:5" x14ac:dyDescent="0.35">
      <c r="A107" s="23">
        <v>41.015625</v>
      </c>
      <c r="B107" s="23">
        <v>8.8818876325346503E-4</v>
      </c>
      <c r="C107" s="23">
        <v>1.0227982225838E-6</v>
      </c>
      <c r="D107" s="23">
        <v>8.8200716866127904E-4</v>
      </c>
      <c r="E107" s="23">
        <v>1.3241493761800201E-7</v>
      </c>
    </row>
    <row r="108" spans="1:5" x14ac:dyDescent="0.35">
      <c r="A108" s="23">
        <v>41.40625</v>
      </c>
      <c r="B108" s="23">
        <v>6.6628095025947701E-4</v>
      </c>
      <c r="C108" s="23">
        <v>4.2279890681909198E-7</v>
      </c>
      <c r="D108" s="23">
        <v>6.6565182971371501E-4</v>
      </c>
      <c r="E108" s="23">
        <v>3.9929183858303599E-7</v>
      </c>
    </row>
    <row r="109" spans="1:5" x14ac:dyDescent="0.35">
      <c r="A109" s="23">
        <v>41.796875</v>
      </c>
      <c r="B109" s="23">
        <v>4.3285573793938798E-4</v>
      </c>
      <c r="C109" s="23">
        <v>1.0168324347173999E-6</v>
      </c>
      <c r="D109" s="23">
        <v>4.4732268320078902E-4</v>
      </c>
      <c r="E109" s="23">
        <v>1.3040864502443499E-7</v>
      </c>
    </row>
    <row r="110" spans="1:5" x14ac:dyDescent="0.35">
      <c r="A110" s="23">
        <v>42.1875</v>
      </c>
      <c r="B110" s="23">
        <v>3.21420037811089E-4</v>
      </c>
      <c r="C110" s="23">
        <v>4.2246997662361701E-7</v>
      </c>
      <c r="D110" s="23">
        <v>3.0844115705565799E-4</v>
      </c>
      <c r="E110" s="23">
        <v>4.0083659755990601E-7</v>
      </c>
    </row>
    <row r="111" spans="1:5" x14ac:dyDescent="0.35">
      <c r="A111" s="23">
        <v>42.578125</v>
      </c>
      <c r="B111" s="23">
        <v>2.38528904725431E-4</v>
      </c>
      <c r="C111" s="23">
        <v>9.8687656419309994E-7</v>
      </c>
      <c r="D111" s="23">
        <v>2.28067739139192E-4</v>
      </c>
      <c r="E111" s="23">
        <v>1.50723640412821E-7</v>
      </c>
    </row>
    <row r="112" spans="1:5" x14ac:dyDescent="0.35">
      <c r="A112" s="23">
        <v>42.96875</v>
      </c>
      <c r="B112" s="23">
        <v>1.59955500513167E-4</v>
      </c>
      <c r="C112" s="23">
        <v>4.4725105651230602E-7</v>
      </c>
      <c r="D112" s="23">
        <v>1.6981412085939501E-4</v>
      </c>
      <c r="E112" s="23">
        <v>3.6120978144965198E-7</v>
      </c>
    </row>
    <row r="113" spans="1:5" x14ac:dyDescent="0.35">
      <c r="A113" s="23">
        <v>43.359375</v>
      </c>
      <c r="B113" s="23">
        <v>1.5482972294964599E-4</v>
      </c>
      <c r="C113" s="23">
        <v>9.3521491671074097E-7</v>
      </c>
      <c r="D113" s="23">
        <v>1.5008487865910401E-4</v>
      </c>
      <c r="E113" s="23">
        <v>1.6969990077411101E-7</v>
      </c>
    </row>
    <row r="114" spans="1:5" x14ac:dyDescent="0.35">
      <c r="A114" s="23">
        <v>43.75</v>
      </c>
      <c r="B114" s="23">
        <v>1.6494670115792801E-4</v>
      </c>
      <c r="C114" s="23">
        <v>4.9386861295607902E-7</v>
      </c>
      <c r="D114" s="23">
        <v>1.5880425668176701E-4</v>
      </c>
      <c r="E114" s="23">
        <v>3.3527377662172398E-7</v>
      </c>
    </row>
    <row r="115" spans="1:5" x14ac:dyDescent="0.35">
      <c r="A115" s="23">
        <v>44.140625</v>
      </c>
      <c r="B115" s="23">
        <v>2.0035504210092199E-4</v>
      </c>
      <c r="C115" s="23">
        <v>8.6586592066260495E-7</v>
      </c>
      <c r="D115" s="23">
        <v>1.9610180834066899E-4</v>
      </c>
      <c r="E115" s="23">
        <v>1.4133464862655801E-7</v>
      </c>
    </row>
    <row r="116" spans="1:5" x14ac:dyDescent="0.35">
      <c r="A116" s="23">
        <v>44.53125</v>
      </c>
      <c r="B116" s="23">
        <v>2.32604815895537E-4</v>
      </c>
      <c r="C116" s="23">
        <v>5.5748396665259698E-7</v>
      </c>
      <c r="D116" s="23">
        <v>2.24483740837133E-4</v>
      </c>
      <c r="E116" s="23">
        <v>3.7493768478984299E-7</v>
      </c>
    </row>
    <row r="117" spans="1:5" x14ac:dyDescent="0.35">
      <c r="A117" s="23">
        <v>44.921875</v>
      </c>
      <c r="B117" s="23">
        <v>2.1964066277146399E-4</v>
      </c>
      <c r="C117" s="23">
        <v>7.8424143268952198E-7</v>
      </c>
      <c r="D117" s="23">
        <v>2.0926080929501399E-4</v>
      </c>
      <c r="E117" s="23">
        <v>2.6186984411089998E-7</v>
      </c>
    </row>
    <row r="118" spans="1:5" x14ac:dyDescent="0.35">
      <c r="A118" s="23">
        <v>45.3125</v>
      </c>
      <c r="B118" s="23">
        <v>1.92524194185878E-4</v>
      </c>
      <c r="C118" s="23">
        <v>6.3208767283412005E-7</v>
      </c>
      <c r="D118" s="23">
        <v>1.8748020839748399E-4</v>
      </c>
      <c r="E118" s="23">
        <v>2.5169487565679702E-7</v>
      </c>
    </row>
    <row r="119" spans="1:5" x14ac:dyDescent="0.35">
      <c r="A119" s="23">
        <v>45.703125</v>
      </c>
      <c r="B119" s="23">
        <v>1.6195918444550199E-4</v>
      </c>
      <c r="C119" s="23">
        <v>6.9670150127374101E-7</v>
      </c>
      <c r="D119" s="23">
        <v>1.6239682729472999E-4</v>
      </c>
      <c r="E119" s="23">
        <v>2.57092140134119E-7</v>
      </c>
    </row>
    <row r="120" spans="1:5" x14ac:dyDescent="0.35">
      <c r="A120" s="23">
        <v>46.09375</v>
      </c>
      <c r="B120" s="23">
        <v>1.3048997101987501E-4</v>
      </c>
      <c r="C120" s="23">
        <v>7.1097839411757604E-7</v>
      </c>
      <c r="D120" s="23">
        <v>1.2652384452579399E-4</v>
      </c>
      <c r="E120" s="23">
        <v>2.5657705465325202E-7</v>
      </c>
    </row>
    <row r="121" spans="1:5" x14ac:dyDescent="0.35">
      <c r="A121" s="23">
        <v>46.484375</v>
      </c>
      <c r="B121" s="23">
        <v>1.0107858788204E-4</v>
      </c>
      <c r="C121" s="23">
        <v>6.1005039238858201E-7</v>
      </c>
      <c r="D121" s="23">
        <v>9.6054558245440595E-5</v>
      </c>
      <c r="E121" s="23">
        <v>2.8024387388344302E-7</v>
      </c>
    </row>
    <row r="122" spans="1:5" x14ac:dyDescent="0.35">
      <c r="A122" s="23">
        <v>46.875</v>
      </c>
      <c r="B122" s="23">
        <v>7.3779167546690605E-5</v>
      </c>
      <c r="C122" s="23">
        <v>7.8728468415145096E-7</v>
      </c>
      <c r="D122" s="23">
        <v>7.2008409850889601E-5</v>
      </c>
      <c r="E122" s="23">
        <v>2.0992203527029101E-7</v>
      </c>
    </row>
    <row r="123" spans="1:5" x14ac:dyDescent="0.35">
      <c r="A123" s="23">
        <v>47.265625</v>
      </c>
      <c r="B123" s="23">
        <v>5.4987139661761398E-5</v>
      </c>
      <c r="C123" s="23">
        <v>5.3100496021195101E-7</v>
      </c>
      <c r="D123" s="23">
        <v>5.6519162617955897E-5</v>
      </c>
      <c r="E123" s="23">
        <v>3.1787177848079101E-7</v>
      </c>
    </row>
    <row r="124" spans="1:5" x14ac:dyDescent="0.35">
      <c r="A124" s="23">
        <v>47.65625</v>
      </c>
      <c r="B124" s="23">
        <v>4.3087943643858301E-5</v>
      </c>
      <c r="C124" s="23">
        <v>8.54493467559402E-7</v>
      </c>
      <c r="D124" s="23">
        <v>4.33395293107219E-5</v>
      </c>
      <c r="E124" s="23">
        <v>1.68093349280178E-7</v>
      </c>
    </row>
    <row r="125" spans="1:5" x14ac:dyDescent="0.35">
      <c r="A125" s="23">
        <v>48.046875</v>
      </c>
      <c r="B125" s="23">
        <v>2.7120347482785301E-5</v>
      </c>
      <c r="C125" s="23">
        <v>4.6567827601875899E-7</v>
      </c>
      <c r="D125" s="23">
        <v>2.70580350958483E-5</v>
      </c>
      <c r="E125" s="23">
        <v>3.2794469474781801E-7</v>
      </c>
    </row>
    <row r="126" spans="1:5" x14ac:dyDescent="0.35">
      <c r="A126" s="23">
        <v>48.4375</v>
      </c>
      <c r="B126" s="23">
        <v>1.7235858853949399E-5</v>
      </c>
      <c r="C126" s="23">
        <v>9.0694579719720595E-7</v>
      </c>
      <c r="D126" s="23">
        <v>1.6093858574210899E-5</v>
      </c>
      <c r="E126" s="23">
        <v>1.4096312504501201E-7</v>
      </c>
    </row>
    <row r="127" spans="1:5" x14ac:dyDescent="0.35">
      <c r="A127" s="23">
        <v>48.828125</v>
      </c>
      <c r="B127" s="23">
        <v>1.4037614116375901E-5</v>
      </c>
      <c r="C127" s="23">
        <v>4.1911270911395699E-7</v>
      </c>
      <c r="D127" s="23">
        <v>1.23476665796365E-5</v>
      </c>
      <c r="E127" s="23">
        <v>3.5684365931194301E-7</v>
      </c>
    </row>
    <row r="128" spans="1:5" x14ac:dyDescent="0.35">
      <c r="A128" s="23">
        <v>49.21875</v>
      </c>
      <c r="B128" s="23">
        <v>1.05105810359586E-5</v>
      </c>
      <c r="C128" s="23">
        <v>9.4026505761906399E-7</v>
      </c>
      <c r="D128" s="23">
        <v>9.2936676611691092E-6</v>
      </c>
      <c r="E128" s="23">
        <v>1.2530878954086601E-7</v>
      </c>
    </row>
    <row r="129" spans="1:5" x14ac:dyDescent="0.35">
      <c r="A129" s="23">
        <v>49.609375</v>
      </c>
      <c r="B129" s="23">
        <v>4.5685575990135396E-6</v>
      </c>
      <c r="C129" s="23">
        <v>3.9489747585359001E-7</v>
      </c>
      <c r="D129" s="23">
        <v>4.8651850646604998E-6</v>
      </c>
      <c r="E129" s="23">
        <v>3.6305556193012499E-7</v>
      </c>
    </row>
    <row r="130" spans="1:5" x14ac:dyDescent="0.35">
      <c r="A130" s="23">
        <v>50</v>
      </c>
      <c r="B130" s="23">
        <v>1.3172087903100799E-6</v>
      </c>
      <c r="C130" s="23">
        <v>4.7584327204977898E-7</v>
      </c>
      <c r="D130" s="23">
        <v>1.29098534886826E-6</v>
      </c>
      <c r="E130" s="23">
        <v>6.0228107451339699E-8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8A2E-26C2-43B5-AE95-653962ABE86D}">
  <dimension ref="A1:B11"/>
  <sheetViews>
    <sheetView workbookViewId="0">
      <selection activeCell="E16" sqref="E16"/>
    </sheetView>
  </sheetViews>
  <sheetFormatPr defaultRowHeight="14.5" x14ac:dyDescent="0.35"/>
  <sheetData>
    <row r="1" spans="1:2" x14ac:dyDescent="0.35">
      <c r="A1" s="9" t="s">
        <v>112</v>
      </c>
      <c r="B1" s="9" t="s">
        <v>113</v>
      </c>
    </row>
    <row r="2" spans="1:2" x14ac:dyDescent="0.35">
      <c r="A2" s="17">
        <v>9.1268160199569408</v>
      </c>
      <c r="B2" s="17">
        <v>7.9781217205721502</v>
      </c>
    </row>
    <row r="3" spans="1:2" x14ac:dyDescent="0.35">
      <c r="A3" s="17">
        <v>9.2158169567814596</v>
      </c>
      <c r="B3" s="17">
        <v>7.6603229804568898</v>
      </c>
    </row>
    <row r="4" spans="1:2" x14ac:dyDescent="0.35">
      <c r="A4" s="17">
        <v>10.313831011001399</v>
      </c>
      <c r="B4" s="17">
        <v>6.6773877506910901</v>
      </c>
    </row>
    <row r="5" spans="1:2" x14ac:dyDescent="0.35">
      <c r="A5" s="17">
        <v>9.5258808238992305</v>
      </c>
      <c r="B5" s="17">
        <v>7.9006095254141604</v>
      </c>
    </row>
    <row r="6" spans="1:2" x14ac:dyDescent="0.35">
      <c r="A6" s="17">
        <v>15.179268182888601</v>
      </c>
      <c r="B6" s="17">
        <v>0.63261583961061096</v>
      </c>
    </row>
    <row r="7" spans="1:2" x14ac:dyDescent="0.35">
      <c r="A7" s="17">
        <v>15.6470559364213</v>
      </c>
      <c r="B7" s="17">
        <v>0.44479161593857802</v>
      </c>
    </row>
    <row r="8" spans="1:2" x14ac:dyDescent="0.35">
      <c r="A8" s="17">
        <v>7.2029425894352004</v>
      </c>
      <c r="B8" s="17">
        <v>9.97517166837922</v>
      </c>
    </row>
    <row r="9" spans="1:2" x14ac:dyDescent="0.35">
      <c r="A9" s="17">
        <v>11.727343474229301</v>
      </c>
      <c r="B9" s="17">
        <v>0.86135428465449304</v>
      </c>
    </row>
    <row r="10" spans="1:2" x14ac:dyDescent="0.35">
      <c r="A10" s="17">
        <v>12.827806040012399</v>
      </c>
      <c r="B10" s="17">
        <v>6.2505826249676799</v>
      </c>
    </row>
    <row r="11" spans="1:2" x14ac:dyDescent="0.35">
      <c r="A11" s="17">
        <v>8.6531389268745809</v>
      </c>
      <c r="B11" s="17">
        <v>10.524713308688201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1C76-0D59-479D-A05A-0CFBBD20C111}">
  <dimension ref="A3:AI18"/>
  <sheetViews>
    <sheetView zoomScale="70" zoomScaleNormal="70" workbookViewId="0">
      <selection activeCell="Z10" sqref="Z10"/>
    </sheetView>
  </sheetViews>
  <sheetFormatPr defaultRowHeight="14.5" x14ac:dyDescent="0.35"/>
  <cols>
    <col min="1" max="1" width="18.26953125" customWidth="1"/>
    <col min="2" max="10" width="8.81640625" bestFit="1" customWidth="1"/>
    <col min="11" max="11" width="14.08984375" bestFit="1" customWidth="1"/>
    <col min="13" max="13" width="12.1796875" customWidth="1"/>
    <col min="14" max="22" width="8.81640625" bestFit="1" customWidth="1"/>
    <col min="23" max="23" width="14.08984375" bestFit="1" customWidth="1"/>
    <col min="25" max="25" width="17.36328125" customWidth="1"/>
    <col min="26" max="34" width="8.81640625" bestFit="1" customWidth="1"/>
    <col min="35" max="35" width="11.08984375" bestFit="1" customWidth="1"/>
  </cols>
  <sheetData>
    <row r="3" spans="1:35" ht="16" x14ac:dyDescent="0.4">
      <c r="A3" s="39"/>
      <c r="B3" s="53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40"/>
      <c r="M3" s="39"/>
      <c r="N3" s="53" t="s">
        <v>115</v>
      </c>
      <c r="O3" s="53"/>
      <c r="P3" s="53"/>
      <c r="Q3" s="53"/>
      <c r="R3" s="53"/>
      <c r="S3" s="53"/>
      <c r="T3" s="53"/>
      <c r="U3" s="53"/>
      <c r="V3" s="53"/>
      <c r="W3" s="53"/>
      <c r="X3" s="40"/>
      <c r="Y3" s="74" t="s">
        <v>116</v>
      </c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1:35" ht="16" x14ac:dyDescent="0.4">
      <c r="A4" s="38" t="s">
        <v>155</v>
      </c>
      <c r="B4" s="38">
        <v>1</v>
      </c>
      <c r="C4" s="38">
        <f>B4+1</f>
        <v>2</v>
      </c>
      <c r="D4" s="38">
        <f t="shared" ref="D4:K4" si="0">C4+1</f>
        <v>3</v>
      </c>
      <c r="E4" s="38">
        <f t="shared" si="0"/>
        <v>4</v>
      </c>
      <c r="F4" s="38">
        <f t="shared" si="0"/>
        <v>5</v>
      </c>
      <c r="G4" s="38">
        <f t="shared" si="0"/>
        <v>6</v>
      </c>
      <c r="H4" s="38">
        <f t="shared" si="0"/>
        <v>7</v>
      </c>
      <c r="I4" s="38">
        <f t="shared" si="0"/>
        <v>8</v>
      </c>
      <c r="J4" s="38">
        <f t="shared" si="0"/>
        <v>9</v>
      </c>
      <c r="K4" s="38">
        <f t="shared" si="0"/>
        <v>10</v>
      </c>
      <c r="L4" s="40"/>
      <c r="M4" s="38" t="s">
        <v>156</v>
      </c>
      <c r="N4" s="38">
        <v>1</v>
      </c>
      <c r="O4" s="38">
        <v>2</v>
      </c>
      <c r="P4" s="38">
        <v>3</v>
      </c>
      <c r="Q4" s="38">
        <v>4</v>
      </c>
      <c r="R4" s="38">
        <v>5</v>
      </c>
      <c r="S4" s="38">
        <v>6</v>
      </c>
      <c r="T4" s="38">
        <v>7</v>
      </c>
      <c r="U4" s="38">
        <v>8</v>
      </c>
      <c r="V4" s="38">
        <v>9</v>
      </c>
      <c r="W4" s="38">
        <v>10</v>
      </c>
      <c r="X4" s="40"/>
      <c r="Y4" s="38" t="s">
        <v>156</v>
      </c>
      <c r="Z4" s="38">
        <v>1</v>
      </c>
      <c r="AA4" s="38">
        <v>2</v>
      </c>
      <c r="AB4" s="38">
        <v>3</v>
      </c>
      <c r="AC4" s="38">
        <v>4</v>
      </c>
      <c r="AD4" s="38">
        <v>5</v>
      </c>
      <c r="AE4" s="38">
        <v>6</v>
      </c>
      <c r="AF4" s="38">
        <v>7</v>
      </c>
      <c r="AG4" s="38">
        <v>8</v>
      </c>
      <c r="AH4" s="38">
        <v>9</v>
      </c>
      <c r="AI4" s="38">
        <v>10</v>
      </c>
    </row>
    <row r="5" spans="1:35" ht="16" x14ac:dyDescent="0.4">
      <c r="A5" s="38" t="s">
        <v>117</v>
      </c>
      <c r="B5" s="39">
        <v>4.1840801125000035E-2</v>
      </c>
      <c r="C5" s="39">
        <v>0.34511838362500002</v>
      </c>
      <c r="D5" s="39">
        <v>-2.2963695750000013E-2</v>
      </c>
      <c r="E5" s="39">
        <v>-2.0082828875000014E-2</v>
      </c>
      <c r="F5" s="39">
        <v>-1.0596949999999855E-3</v>
      </c>
      <c r="G5" s="39">
        <v>8.1186997250000018E-2</v>
      </c>
      <c r="H5" s="39">
        <v>7.6765166250000044E-3</v>
      </c>
      <c r="I5" s="39">
        <v>7.311709374999989E-3</v>
      </c>
      <c r="J5" s="39">
        <v>-1.2379699374999996E-2</v>
      </c>
      <c r="K5" s="39">
        <v>6.0978619529291325E-15</v>
      </c>
      <c r="L5" s="40"/>
      <c r="M5" s="38" t="s">
        <v>117</v>
      </c>
      <c r="N5" s="39">
        <v>-4.9911241230692537E-2</v>
      </c>
      <c r="O5" s="39">
        <v>-8.1328360074585479E-2</v>
      </c>
      <c r="P5" s="39">
        <v>-3.1762505409910928E-2</v>
      </c>
      <c r="Q5" s="39">
        <v>-5.7679348516171243E-2</v>
      </c>
      <c r="R5" s="39">
        <v>-2.706012754957644E-3</v>
      </c>
      <c r="S5" s="39">
        <v>7.4036166794674382E-2</v>
      </c>
      <c r="T5" s="39">
        <v>-1.7210979809565669E-2</v>
      </c>
      <c r="U5" s="39">
        <v>-4.658168174194751E-2</v>
      </c>
      <c r="V5" s="39">
        <v>-3.9847155315357007E-2</v>
      </c>
      <c r="W5" s="39">
        <v>2.4756321258017E-15</v>
      </c>
      <c r="X5" s="40"/>
      <c r="Y5" s="38" t="s">
        <v>117</v>
      </c>
      <c r="Z5" s="39">
        <v>-1.0000005268295809E-10</v>
      </c>
      <c r="AA5" s="39">
        <v>9.9999966293728976E-11</v>
      </c>
      <c r="AB5" s="39">
        <v>1.0000002492738247E-10</v>
      </c>
      <c r="AC5" s="39">
        <v>-9.9999963865116112E-11</v>
      </c>
      <c r="AD5" s="39">
        <v>-1.9428902930940238E-17</v>
      </c>
      <c r="AE5" s="39">
        <v>-9.9999997171806856E-11</v>
      </c>
      <c r="AF5" s="39">
        <v>0</v>
      </c>
      <c r="AG5" s="39">
        <v>0</v>
      </c>
      <c r="AH5" s="39">
        <v>9.999999994736442E-11</v>
      </c>
      <c r="AI5" s="39">
        <v>-1.5499999999999999E-15</v>
      </c>
    </row>
    <row r="6" spans="1:35" ht="16" x14ac:dyDescent="0.4">
      <c r="A6" s="38" t="s">
        <v>118</v>
      </c>
      <c r="B6" s="39">
        <v>0.99262253111775056</v>
      </c>
      <c r="C6" s="39">
        <v>0.40228794663259632</v>
      </c>
      <c r="D6" s="39">
        <v>0.59233290294728724</v>
      </c>
      <c r="E6" s="39">
        <v>0.57307535068865312</v>
      </c>
      <c r="F6" s="39">
        <v>0.45151783015260771</v>
      </c>
      <c r="G6" s="39">
        <v>0.42277949543160226</v>
      </c>
      <c r="H6" s="39">
        <v>0.41164393383184233</v>
      </c>
      <c r="I6" s="39">
        <v>0.35735310815744287</v>
      </c>
      <c r="J6" s="39">
        <v>0.25171415457956825</v>
      </c>
      <c r="K6" s="39">
        <v>4.3820596918702943E-30</v>
      </c>
      <c r="L6" s="40"/>
      <c r="M6" s="38" t="s">
        <v>118</v>
      </c>
      <c r="N6" s="39">
        <v>1.0047626163196772</v>
      </c>
      <c r="O6" s="39">
        <v>0.63265643962843976</v>
      </c>
      <c r="P6" s="39">
        <v>0.65220494978812615</v>
      </c>
      <c r="Q6" s="39">
        <v>0.51216001323817684</v>
      </c>
      <c r="R6" s="39">
        <v>0.53637919167002213</v>
      </c>
      <c r="S6" s="39">
        <v>0.38411893330193175</v>
      </c>
      <c r="T6" s="39">
        <v>0.41310683556371353</v>
      </c>
      <c r="U6" s="39">
        <v>0.34056331306227788</v>
      </c>
      <c r="V6" s="39">
        <v>0.28789390008661081</v>
      </c>
      <c r="W6" s="39">
        <v>0</v>
      </c>
      <c r="X6" s="40"/>
      <c r="Y6" s="38" t="s">
        <v>118</v>
      </c>
      <c r="Z6" s="39">
        <v>2.518641613582056</v>
      </c>
      <c r="AA6" s="39">
        <v>1.323304027181653</v>
      </c>
      <c r="AB6" s="39">
        <v>1.1595064145373584</v>
      </c>
      <c r="AC6" s="39">
        <v>1.0766342856565896</v>
      </c>
      <c r="AD6" s="39">
        <v>0.94131504237020613</v>
      </c>
      <c r="AE6" s="39">
        <v>0.70223642593844726</v>
      </c>
      <c r="AF6" s="39">
        <v>0.6416927565932492</v>
      </c>
      <c r="AG6" s="39">
        <v>0.57356899599166078</v>
      </c>
      <c r="AH6" s="39">
        <v>0.47798624093202319</v>
      </c>
      <c r="AI6" s="39">
        <v>0</v>
      </c>
    </row>
    <row r="7" spans="1:35" ht="16" x14ac:dyDescent="0.4">
      <c r="A7" s="41">
        <v>0.05</v>
      </c>
      <c r="B7" s="39">
        <v>-1.20642193105</v>
      </c>
      <c r="C7" s="39">
        <v>-1.3963463815000001</v>
      </c>
      <c r="D7" s="39">
        <v>-0.79926592775000005</v>
      </c>
      <c r="E7" s="39">
        <v>-0.84631039770000005</v>
      </c>
      <c r="F7" s="39">
        <v>-0.54670564654999998</v>
      </c>
      <c r="G7" s="39">
        <v>-0.52178250174999996</v>
      </c>
      <c r="H7" s="39">
        <v>-0.57462596654999998</v>
      </c>
      <c r="I7" s="39">
        <v>-0.4842037501</v>
      </c>
      <c r="J7" s="39">
        <v>-0.27500378954999999</v>
      </c>
      <c r="K7" s="39">
        <v>6.0978619529291302E-15</v>
      </c>
      <c r="L7" s="40"/>
      <c r="M7" s="41">
        <v>0.05</v>
      </c>
      <c r="N7" s="39">
        <v>-1.2701510919837005</v>
      </c>
      <c r="O7" s="39">
        <v>-1.0432680317337564</v>
      </c>
      <c r="P7" s="39">
        <v>-0.93262303663112101</v>
      </c>
      <c r="Q7" s="39">
        <v>-0.74958334401705506</v>
      </c>
      <c r="R7" s="39">
        <v>-0.58672030031285061</v>
      </c>
      <c r="S7" s="39">
        <v>-0.5560988868920721</v>
      </c>
      <c r="T7" s="39">
        <v>-0.48774152763056433</v>
      </c>
      <c r="U7" s="39">
        <v>-0.40405451863982689</v>
      </c>
      <c r="V7" s="39">
        <v>-0.48438218670704603</v>
      </c>
      <c r="W7" s="39">
        <v>2.4756321258017E-15</v>
      </c>
      <c r="X7" s="40"/>
      <c r="Y7" s="41">
        <v>0.05</v>
      </c>
      <c r="Z7" s="39">
        <v>-3.98048249605</v>
      </c>
      <c r="AA7" s="39">
        <v>-2.0492996196000002</v>
      </c>
      <c r="AB7" s="39">
        <v>-1.54512833</v>
      </c>
      <c r="AC7" s="39">
        <v>-1.0073090729</v>
      </c>
      <c r="AD7" s="39">
        <v>-1.1369327391500001</v>
      </c>
      <c r="AE7" s="39">
        <v>-1.0729388335500001</v>
      </c>
      <c r="AF7" s="39">
        <v>-1.0718736813</v>
      </c>
      <c r="AG7" s="39">
        <v>-0.72004494944999997</v>
      </c>
      <c r="AH7" s="39">
        <v>-0.57891010215000005</v>
      </c>
      <c r="AI7" s="39">
        <v>-1.5499999999999999E-15</v>
      </c>
    </row>
    <row r="8" spans="1:35" ht="16" x14ac:dyDescent="0.4">
      <c r="A8" s="41">
        <v>0.95</v>
      </c>
      <c r="B8" s="39">
        <v>1.2208891835499995</v>
      </c>
      <c r="C8" s="39">
        <v>0.90005084169999972</v>
      </c>
      <c r="D8" s="39">
        <v>0.68803310639999982</v>
      </c>
      <c r="E8" s="39">
        <v>0.48887990419999972</v>
      </c>
      <c r="F8" s="39">
        <v>0.67785702869999964</v>
      </c>
      <c r="G8" s="39">
        <v>0.62985096139999963</v>
      </c>
      <c r="H8" s="39">
        <v>0.37072370235000002</v>
      </c>
      <c r="I8" s="39">
        <v>0.43233884234999975</v>
      </c>
      <c r="J8" s="39">
        <v>0.41650657069999991</v>
      </c>
      <c r="K8" s="39">
        <v>6.0978619529291396E-15</v>
      </c>
      <c r="L8" s="40"/>
      <c r="M8" s="41">
        <v>0.95</v>
      </c>
      <c r="N8" s="39">
        <v>1.2532742489114324</v>
      </c>
      <c r="O8" s="39">
        <v>0.73485956914209538</v>
      </c>
      <c r="P8" s="39">
        <v>0.80631013724077727</v>
      </c>
      <c r="Q8" s="39">
        <v>0.56135438946113525</v>
      </c>
      <c r="R8" s="39">
        <v>0.77177938613221198</v>
      </c>
      <c r="S8" s="39">
        <v>0.57742835948063265</v>
      </c>
      <c r="T8" s="39">
        <v>0.60121825903048731</v>
      </c>
      <c r="U8" s="39">
        <v>0.55372141603291336</v>
      </c>
      <c r="V8" s="39">
        <v>0.32277765850935974</v>
      </c>
      <c r="W8" s="39">
        <v>2.4756321258017E-15</v>
      </c>
      <c r="X8" s="40"/>
      <c r="Y8" s="41">
        <v>0.95</v>
      </c>
      <c r="Z8" s="39">
        <v>3.1231905027999987</v>
      </c>
      <c r="AA8" s="39">
        <v>1.5039253395499994</v>
      </c>
      <c r="AB8" s="39">
        <v>1.6926191123500001</v>
      </c>
      <c r="AC8" s="39">
        <v>1.7906741395999999</v>
      </c>
      <c r="AD8" s="39">
        <v>1.5004197027999986</v>
      </c>
      <c r="AE8" s="39">
        <v>0.80559033639999955</v>
      </c>
      <c r="AF8" s="39">
        <v>0.69678624709999959</v>
      </c>
      <c r="AG8" s="39">
        <v>0.79025667094999996</v>
      </c>
      <c r="AH8" s="39">
        <v>0.80363809144999998</v>
      </c>
      <c r="AI8" s="39">
        <v>-1.5499999999999999E-15</v>
      </c>
    </row>
    <row r="11" spans="1:35" ht="18.5" x14ac:dyDescent="0.45">
      <c r="A11" s="27" t="s">
        <v>119</v>
      </c>
      <c r="B11" s="27" t="s">
        <v>112</v>
      </c>
    </row>
    <row r="12" spans="1:35" ht="18.5" x14ac:dyDescent="0.45">
      <c r="A12" s="27" t="s">
        <v>120</v>
      </c>
      <c r="B12" s="4">
        <v>7.9482899286061004</v>
      </c>
    </row>
    <row r="13" spans="1:35" ht="18.5" x14ac:dyDescent="0.45">
      <c r="A13" s="27" t="s">
        <v>121</v>
      </c>
      <c r="B13" s="4">
        <v>7.7323068398081798</v>
      </c>
    </row>
    <row r="14" spans="1:35" ht="18.5" x14ac:dyDescent="0.45">
      <c r="A14" s="27" t="s">
        <v>122</v>
      </c>
      <c r="B14" s="4">
        <v>8.8450802722356006</v>
      </c>
    </row>
    <row r="15" spans="1:35" ht="18.5" x14ac:dyDescent="0.45">
      <c r="A15" s="27" t="s">
        <v>123</v>
      </c>
      <c r="B15" s="4">
        <v>8.2597905063052401</v>
      </c>
    </row>
    <row r="16" spans="1:35" ht="18.5" x14ac:dyDescent="0.45">
      <c r="A16" s="27" t="s">
        <v>124</v>
      </c>
      <c r="B16" s="4">
        <v>6.0088448707620401</v>
      </c>
    </row>
    <row r="17" spans="1:2" ht="18.5" x14ac:dyDescent="0.45">
      <c r="A17" s="27" t="s">
        <v>125</v>
      </c>
      <c r="B17" s="4">
        <v>11.2993341140012</v>
      </c>
    </row>
    <row r="18" spans="1:2" ht="18.5" x14ac:dyDescent="0.45">
      <c r="A18" s="27" t="s">
        <v>126</v>
      </c>
      <c r="B18" s="4">
        <v>7.7375800829847501</v>
      </c>
    </row>
  </sheetData>
  <mergeCells count="3">
    <mergeCell ref="B3:K3"/>
    <mergeCell ref="N3:W3"/>
    <mergeCell ref="Y3:AI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75F8-5241-4C0C-A533-708135C1A44D}">
  <dimension ref="A1:AE9"/>
  <sheetViews>
    <sheetView zoomScale="40" zoomScaleNormal="40" workbookViewId="0">
      <selection activeCell="F22" sqref="F22"/>
    </sheetView>
  </sheetViews>
  <sheetFormatPr defaultRowHeight="14.5" x14ac:dyDescent="0.35"/>
  <cols>
    <col min="1" max="1" width="13.90625" customWidth="1"/>
    <col min="2" max="2" width="14.54296875" customWidth="1"/>
    <col min="3" max="3" width="13.81640625" customWidth="1"/>
    <col min="4" max="4" width="15.54296875" customWidth="1"/>
    <col min="5" max="6" width="9.26953125" customWidth="1"/>
    <col min="11" max="11" width="19.1796875" customWidth="1"/>
    <col min="12" max="12" width="9.7265625" customWidth="1"/>
    <col min="14" max="14" width="20.26953125" customWidth="1"/>
    <col min="15" max="15" width="15.453125" customWidth="1"/>
    <col min="16" max="16" width="18.26953125" customWidth="1"/>
    <col min="17" max="17" width="17.7265625" customWidth="1"/>
    <col min="18" max="18" width="17.81640625" customWidth="1"/>
    <col min="19" max="19" width="19.7265625" customWidth="1"/>
    <col min="20" max="20" width="15.1796875" customWidth="1"/>
    <col min="21" max="21" width="13.1796875" customWidth="1"/>
    <col min="22" max="22" width="19.08984375" customWidth="1"/>
    <col min="23" max="23" width="16.54296875" customWidth="1"/>
    <col min="24" max="24" width="15.453125" customWidth="1"/>
    <col min="25" max="25" width="14.1796875" customWidth="1"/>
    <col min="26" max="26" width="14.6328125" customWidth="1"/>
    <col min="27" max="27" width="11.7265625" customWidth="1"/>
    <col min="28" max="28" width="10.90625" customWidth="1"/>
    <col min="29" max="29" width="17.1796875" customWidth="1"/>
    <col min="30" max="30" width="13.54296875" customWidth="1"/>
    <col min="31" max="31" width="14.08984375" customWidth="1"/>
  </cols>
  <sheetData>
    <row r="1" spans="1:31" x14ac:dyDescent="0.35">
      <c r="B1" s="5" t="s">
        <v>127</v>
      </c>
      <c r="C1" s="5" t="s">
        <v>128</v>
      </c>
      <c r="D1" s="68" t="s">
        <v>129</v>
      </c>
      <c r="E1" s="69"/>
      <c r="F1" s="69"/>
      <c r="G1" s="69"/>
      <c r="H1" s="69"/>
      <c r="I1" s="69"/>
      <c r="J1" s="70"/>
      <c r="K1" s="71" t="s">
        <v>130</v>
      </c>
      <c r="L1" s="72"/>
      <c r="M1" s="73"/>
      <c r="N1" s="71" t="s">
        <v>131</v>
      </c>
      <c r="O1" s="72"/>
      <c r="P1" s="73"/>
      <c r="Q1" s="71" t="s">
        <v>132</v>
      </c>
      <c r="R1" s="72"/>
      <c r="S1" s="73"/>
      <c r="T1" s="65" t="s">
        <v>133</v>
      </c>
      <c r="U1" s="66"/>
      <c r="V1" s="67"/>
      <c r="W1" s="65" t="s">
        <v>134</v>
      </c>
      <c r="X1" s="66"/>
      <c r="Y1" s="67"/>
      <c r="Z1" s="65" t="s">
        <v>135</v>
      </c>
      <c r="AA1" s="66"/>
      <c r="AB1" s="67"/>
      <c r="AC1" s="65" t="s">
        <v>136</v>
      </c>
      <c r="AD1" s="66"/>
      <c r="AE1" s="67"/>
    </row>
    <row r="2" spans="1:31" x14ac:dyDescent="0.35">
      <c r="A2" s="5" t="s">
        <v>137</v>
      </c>
      <c r="B2" s="5"/>
      <c r="C2" s="5"/>
      <c r="D2" s="6" t="s">
        <v>138</v>
      </c>
      <c r="E2" s="28" t="s">
        <v>139</v>
      </c>
      <c r="F2" s="28" t="s">
        <v>140</v>
      </c>
      <c r="G2" s="28" t="s">
        <v>141</v>
      </c>
      <c r="H2" s="28" t="s">
        <v>142</v>
      </c>
      <c r="I2" s="28" t="s">
        <v>143</v>
      </c>
      <c r="J2" s="28" t="s">
        <v>144</v>
      </c>
      <c r="K2" s="6" t="s">
        <v>138</v>
      </c>
      <c r="L2" s="29" t="s">
        <v>145</v>
      </c>
      <c r="M2" s="29" t="s">
        <v>146</v>
      </c>
      <c r="N2" s="6" t="s">
        <v>138</v>
      </c>
      <c r="O2" s="30" t="s">
        <v>147</v>
      </c>
      <c r="P2" s="31" t="s">
        <v>148</v>
      </c>
      <c r="Q2" s="6" t="s">
        <v>138</v>
      </c>
      <c r="R2" s="30" t="s">
        <v>147</v>
      </c>
      <c r="S2" s="31" t="s">
        <v>148</v>
      </c>
      <c r="T2" s="6" t="s">
        <v>138</v>
      </c>
      <c r="U2" s="30" t="s">
        <v>147</v>
      </c>
      <c r="V2" s="31" t="s">
        <v>148</v>
      </c>
      <c r="W2" s="6" t="s">
        <v>138</v>
      </c>
      <c r="X2" s="30" t="s">
        <v>147</v>
      </c>
      <c r="Y2" s="31" t="s">
        <v>148</v>
      </c>
      <c r="Z2" s="6" t="s">
        <v>138</v>
      </c>
      <c r="AA2" s="30" t="s">
        <v>147</v>
      </c>
      <c r="AB2" s="31" t="s">
        <v>148</v>
      </c>
      <c r="AC2" s="6" t="s">
        <v>138</v>
      </c>
      <c r="AD2" s="30" t="s">
        <v>147</v>
      </c>
      <c r="AE2" s="31" t="s">
        <v>148</v>
      </c>
    </row>
    <row r="3" spans="1:31" x14ac:dyDescent="0.35">
      <c r="A3" s="5" t="s">
        <v>149</v>
      </c>
      <c r="B3" s="32">
        <v>44812</v>
      </c>
      <c r="C3" s="5">
        <v>6</v>
      </c>
      <c r="D3" s="6"/>
      <c r="E3" s="33">
        <v>0</v>
      </c>
      <c r="F3" s="33">
        <v>0</v>
      </c>
      <c r="G3" s="33">
        <v>0</v>
      </c>
      <c r="H3" s="33">
        <v>0</v>
      </c>
      <c r="I3" s="33">
        <v>0</v>
      </c>
      <c r="J3" s="33"/>
      <c r="K3" s="34">
        <v>5</v>
      </c>
      <c r="L3" s="35">
        <f>0.6*K3</f>
        <v>3</v>
      </c>
      <c r="M3" s="35">
        <f>0.4*K3</f>
        <v>2</v>
      </c>
      <c r="N3" s="34">
        <v>6</v>
      </c>
      <c r="O3" s="35">
        <f>('[1]Polling Summary'!$E$42*N3)/100</f>
        <v>5.0000001599999999</v>
      </c>
      <c r="P3" s="35">
        <f>N3-O3</f>
        <v>0.99999984000000008</v>
      </c>
      <c r="Q3" s="36">
        <v>6</v>
      </c>
      <c r="R3" s="35">
        <f>(Q3*'[1]Polling Summary'!$E$56)/100</f>
        <v>5.0000001599999999</v>
      </c>
      <c r="S3" s="35">
        <f>Q3-R3</f>
        <v>0.99999984000000008</v>
      </c>
      <c r="T3" s="36">
        <f>(6*2)-1</f>
        <v>11</v>
      </c>
      <c r="U3" s="36">
        <f>6+4</f>
        <v>10</v>
      </c>
      <c r="V3" s="35">
        <f>T3-U3</f>
        <v>1</v>
      </c>
      <c r="W3" s="36">
        <v>6</v>
      </c>
      <c r="X3" s="36">
        <f>(W3*'[1]Polling Summary'!$E$83)/100</f>
        <v>5.0000001599999999</v>
      </c>
      <c r="Y3" s="35">
        <f>W3-X3</f>
        <v>0.99999984000000008</v>
      </c>
      <c r="Z3" s="36">
        <v>6</v>
      </c>
      <c r="AA3" s="36">
        <f>(Z3*'[1]Polling Summary'!$E$94)/100</f>
        <v>6</v>
      </c>
      <c r="AB3" s="35">
        <f>Z3-AA3</f>
        <v>0</v>
      </c>
      <c r="AC3" s="36">
        <v>6</v>
      </c>
      <c r="AD3" s="36">
        <f>(AC3*'[1]Polling Summary'!$E$109)/100</f>
        <v>3.9999998399999996</v>
      </c>
      <c r="AE3" s="35">
        <f>AC3-AD3</f>
        <v>2.0000001600000004</v>
      </c>
    </row>
    <row r="4" spans="1:31" x14ac:dyDescent="0.35">
      <c r="A4" s="5" t="s">
        <v>150</v>
      </c>
      <c r="B4" s="32">
        <v>44893</v>
      </c>
      <c r="C4" s="5">
        <v>5</v>
      </c>
      <c r="D4" s="6">
        <v>5</v>
      </c>
      <c r="E4" s="33">
        <v>0</v>
      </c>
      <c r="F4" s="33">
        <v>0</v>
      </c>
      <c r="G4" s="33">
        <v>0</v>
      </c>
      <c r="H4" s="35">
        <f>1*D4</f>
        <v>5</v>
      </c>
      <c r="I4" s="33">
        <v>0</v>
      </c>
      <c r="J4" s="33">
        <v>0</v>
      </c>
      <c r="K4" s="34">
        <v>5</v>
      </c>
      <c r="L4" s="35">
        <f>0.8*K4</f>
        <v>4</v>
      </c>
      <c r="M4" s="35">
        <f>0.2*K4</f>
        <v>1</v>
      </c>
      <c r="N4" s="34">
        <v>5</v>
      </c>
      <c r="O4" s="35">
        <v>5</v>
      </c>
      <c r="P4" s="35">
        <v>0</v>
      </c>
      <c r="Q4" s="36">
        <v>5</v>
      </c>
      <c r="R4" s="35">
        <v>5</v>
      </c>
      <c r="S4" s="35">
        <f t="shared" ref="S4:S7" si="0">Q4-R4</f>
        <v>0</v>
      </c>
      <c r="T4" s="36">
        <v>9</v>
      </c>
      <c r="U4" s="36">
        <f>5</f>
        <v>5</v>
      </c>
      <c r="V4" s="35">
        <f t="shared" ref="V4:V7" si="1">T4-U4</f>
        <v>4</v>
      </c>
      <c r="W4" s="36">
        <v>0</v>
      </c>
      <c r="X4" s="36">
        <v>0</v>
      </c>
      <c r="Y4" s="35">
        <f t="shared" ref="Y4:Y7" si="2">W4-X4</f>
        <v>0</v>
      </c>
      <c r="Z4" s="36">
        <v>5</v>
      </c>
      <c r="AA4" s="36">
        <v>5</v>
      </c>
      <c r="AB4" s="35">
        <f t="shared" ref="AB4:AB7" si="3">Z4-AA4</f>
        <v>0</v>
      </c>
      <c r="AC4" s="36">
        <v>5</v>
      </c>
      <c r="AD4" s="36">
        <v>3</v>
      </c>
      <c r="AE4" s="35">
        <f t="shared" ref="AE4:AE7" si="4">AC4-AD4</f>
        <v>2</v>
      </c>
    </row>
    <row r="5" spans="1:31" x14ac:dyDescent="0.35">
      <c r="A5" s="5" t="s">
        <v>151</v>
      </c>
      <c r="B5" s="32">
        <v>44938</v>
      </c>
      <c r="C5" s="5">
        <v>9</v>
      </c>
      <c r="D5" s="6">
        <v>7</v>
      </c>
      <c r="E5" s="33">
        <v>0</v>
      </c>
      <c r="F5" s="33">
        <v>0</v>
      </c>
      <c r="G5" s="33">
        <v>0</v>
      </c>
      <c r="H5" s="33">
        <f>(42.857143/100)*D5</f>
        <v>3.0000000100000004</v>
      </c>
      <c r="I5" s="35">
        <f>(57.142857/100)*D5</f>
        <v>3.9999999900000001</v>
      </c>
      <c r="J5" s="33">
        <v>0</v>
      </c>
      <c r="K5" s="34">
        <v>7</v>
      </c>
      <c r="L5" s="33">
        <f>(42.857143/100)*K5</f>
        <v>3.0000000100000004</v>
      </c>
      <c r="M5" s="35">
        <f>(57.142857/100)*K5</f>
        <v>3.9999999900000001</v>
      </c>
      <c r="N5" s="34">
        <v>8</v>
      </c>
      <c r="O5" s="33">
        <f>('[2]Polling Summary'!$E$49*N5)/100</f>
        <v>7</v>
      </c>
      <c r="P5" s="35">
        <f>N5-O5</f>
        <v>1</v>
      </c>
      <c r="Q5" s="36">
        <v>8</v>
      </c>
      <c r="R5" s="33">
        <v>7</v>
      </c>
      <c r="S5" s="35">
        <f t="shared" si="0"/>
        <v>1</v>
      </c>
      <c r="T5" s="36">
        <v>15</v>
      </c>
      <c r="U5" s="36">
        <f>12</f>
        <v>12</v>
      </c>
      <c r="V5" s="35">
        <f t="shared" si="1"/>
        <v>3</v>
      </c>
      <c r="W5" s="36">
        <v>9</v>
      </c>
      <c r="X5" s="36">
        <v>8</v>
      </c>
      <c r="Y5" s="35">
        <f t="shared" si="2"/>
        <v>1</v>
      </c>
      <c r="Z5" s="36">
        <v>8</v>
      </c>
      <c r="AA5" s="36">
        <v>7</v>
      </c>
      <c r="AB5" s="35">
        <f t="shared" si="3"/>
        <v>1</v>
      </c>
      <c r="AC5" s="36">
        <v>9</v>
      </c>
      <c r="AD5" s="36">
        <v>4</v>
      </c>
      <c r="AE5" s="35">
        <f t="shared" si="4"/>
        <v>5</v>
      </c>
    </row>
    <row r="6" spans="1:31" x14ac:dyDescent="0.35">
      <c r="A6" s="5" t="s">
        <v>152</v>
      </c>
      <c r="B6" s="32">
        <v>45214</v>
      </c>
      <c r="C6" s="5">
        <v>11</v>
      </c>
      <c r="D6" s="6">
        <v>9</v>
      </c>
      <c r="E6" s="33">
        <f>1*D6</f>
        <v>9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4">
        <v>9</v>
      </c>
      <c r="L6" s="35">
        <f>(33.33/100)*K6</f>
        <v>2.9996999999999998</v>
      </c>
      <c r="M6" s="35">
        <f>(66.67/100)*K6</f>
        <v>6.0003000000000011</v>
      </c>
      <c r="N6" s="34">
        <v>9</v>
      </c>
      <c r="O6" s="35">
        <f>('[3]Polling Summary'!$E$37*N6)/100</f>
        <v>7.0000001099999993</v>
      </c>
      <c r="P6" s="35">
        <f>N6-O6</f>
        <v>1.9999998900000007</v>
      </c>
      <c r="Q6" s="36">
        <v>9</v>
      </c>
      <c r="R6" s="35">
        <v>9</v>
      </c>
      <c r="S6" s="35">
        <f t="shared" si="0"/>
        <v>0</v>
      </c>
      <c r="T6" s="36">
        <f>17</f>
        <v>17</v>
      </c>
      <c r="U6" s="36">
        <v>14</v>
      </c>
      <c r="V6" s="35">
        <f t="shared" si="1"/>
        <v>3</v>
      </c>
      <c r="W6" s="36">
        <v>9</v>
      </c>
      <c r="X6" s="36">
        <v>9</v>
      </c>
      <c r="Y6" s="35">
        <f t="shared" si="2"/>
        <v>0</v>
      </c>
      <c r="Z6" s="36">
        <v>9</v>
      </c>
      <c r="AA6" s="36">
        <v>8</v>
      </c>
      <c r="AB6" s="35">
        <f t="shared" si="3"/>
        <v>1</v>
      </c>
      <c r="AC6" s="36">
        <v>9</v>
      </c>
      <c r="AD6" s="36">
        <v>5</v>
      </c>
      <c r="AE6" s="35">
        <f t="shared" si="4"/>
        <v>4</v>
      </c>
    </row>
    <row r="7" spans="1:31" x14ac:dyDescent="0.35">
      <c r="A7" s="5" t="s">
        <v>153</v>
      </c>
      <c r="B7" s="32">
        <v>45224</v>
      </c>
      <c r="C7" s="5">
        <v>17</v>
      </c>
      <c r="D7" s="6">
        <v>14</v>
      </c>
      <c r="E7" s="33">
        <v>0</v>
      </c>
      <c r="F7" s="33">
        <v>0</v>
      </c>
      <c r="G7" s="33">
        <v>0</v>
      </c>
      <c r="H7" s="35">
        <f>(35.714287/100)*D7</f>
        <v>5.0000001799999998</v>
      </c>
      <c r="I7" s="33">
        <f>(64.285713/100)*D7</f>
        <v>8.9999998199999993</v>
      </c>
      <c r="J7" s="33">
        <v>0</v>
      </c>
      <c r="K7" s="34">
        <v>15</v>
      </c>
      <c r="L7" s="33">
        <f>0.2*K7</f>
        <v>3</v>
      </c>
      <c r="M7" s="35">
        <f>0.8*K7</f>
        <v>12</v>
      </c>
      <c r="N7" s="34">
        <v>15</v>
      </c>
      <c r="O7" s="33">
        <f>('[4]Polling Summary'!$E$37*N7)/100</f>
        <v>14.000000400000001</v>
      </c>
      <c r="P7" s="35">
        <f>N7-O7</f>
        <v>0.99999959999999888</v>
      </c>
      <c r="Q7" s="36">
        <v>15</v>
      </c>
      <c r="R7" s="33">
        <v>14</v>
      </c>
      <c r="S7" s="35">
        <f t="shared" si="0"/>
        <v>1</v>
      </c>
      <c r="T7" s="36">
        <v>28</v>
      </c>
      <c r="U7" s="36">
        <v>22</v>
      </c>
      <c r="V7" s="35">
        <f t="shared" si="1"/>
        <v>6</v>
      </c>
      <c r="W7" s="36">
        <v>14</v>
      </c>
      <c r="X7" s="36">
        <v>10</v>
      </c>
      <c r="Y7" s="35">
        <f t="shared" si="2"/>
        <v>4</v>
      </c>
      <c r="Z7" s="36">
        <v>15</v>
      </c>
      <c r="AA7" s="36">
        <v>12</v>
      </c>
      <c r="AB7" s="35">
        <f t="shared" si="3"/>
        <v>3</v>
      </c>
      <c r="AC7" s="36">
        <v>16</v>
      </c>
      <c r="AD7" s="36">
        <v>13</v>
      </c>
      <c r="AE7" s="35">
        <f t="shared" si="4"/>
        <v>3</v>
      </c>
    </row>
    <row r="8" spans="1:31" x14ac:dyDescent="0.35">
      <c r="B8" s="9" t="s">
        <v>68</v>
      </c>
      <c r="C8" s="9">
        <f>SUM(C3:C7)</f>
        <v>48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x14ac:dyDescent="0.35">
      <c r="J9" s="37"/>
      <c r="K9" s="37"/>
    </row>
  </sheetData>
  <mergeCells count="8">
    <mergeCell ref="Z1:AB1"/>
    <mergeCell ref="AC1:AE1"/>
    <mergeCell ref="D1:J1"/>
    <mergeCell ref="K1:M1"/>
    <mergeCell ref="N1:P1"/>
    <mergeCell ref="Q1:S1"/>
    <mergeCell ref="T1:V1"/>
    <mergeCell ref="W1:Y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51FE-BD62-48D3-817E-527131F36688}">
  <dimension ref="A1:B109"/>
  <sheetViews>
    <sheetView workbookViewId="0">
      <selection activeCell="C5" sqref="C5"/>
    </sheetView>
  </sheetViews>
  <sheetFormatPr defaultRowHeight="14.5" x14ac:dyDescent="0.35"/>
  <cols>
    <col min="1" max="1" width="12.6328125" customWidth="1"/>
    <col min="2" max="2" width="15.453125" customWidth="1"/>
  </cols>
  <sheetData>
    <row r="1" spans="1:2" x14ac:dyDescent="0.35">
      <c r="A1" s="26" t="s">
        <v>0</v>
      </c>
      <c r="B1" s="26" t="s">
        <v>1</v>
      </c>
    </row>
    <row r="2" spans="1:2" x14ac:dyDescent="0.35">
      <c r="A2" s="5">
        <v>-4.8</v>
      </c>
      <c r="B2" s="15">
        <v>-4.9093508238588761</v>
      </c>
    </row>
    <row r="3" spans="1:2" x14ac:dyDescent="0.35">
      <c r="A3" s="5">
        <v>25</v>
      </c>
      <c r="B3" s="15">
        <v>24.821091936755138</v>
      </c>
    </row>
    <row r="4" spans="1:2" x14ac:dyDescent="0.35">
      <c r="A4" s="5">
        <v>67.8</v>
      </c>
      <c r="B4" s="15">
        <v>67.841683746236058</v>
      </c>
    </row>
    <row r="5" spans="1:2" x14ac:dyDescent="0.35">
      <c r="A5" s="5">
        <v>-4.5999999999999996</v>
      </c>
      <c r="B5" s="15">
        <v>-4.4722067351250319</v>
      </c>
    </row>
    <row r="6" spans="1:2" x14ac:dyDescent="0.35">
      <c r="A6" s="5">
        <v>34</v>
      </c>
      <c r="B6" s="15">
        <v>34.255795827244214</v>
      </c>
    </row>
    <row r="7" spans="1:2" x14ac:dyDescent="0.35">
      <c r="A7" s="5">
        <v>75.5</v>
      </c>
      <c r="B7" s="15">
        <v>75.436570161555437</v>
      </c>
    </row>
    <row r="8" spans="1:2" x14ac:dyDescent="0.35">
      <c r="A8" s="5">
        <v>-7.8</v>
      </c>
      <c r="B8" s="15">
        <v>-7.8432742830435993</v>
      </c>
    </row>
    <row r="9" spans="1:2" x14ac:dyDescent="0.35">
      <c r="A9" s="5">
        <v>30.4</v>
      </c>
      <c r="B9" s="15">
        <v>31.464493464836803</v>
      </c>
    </row>
    <row r="10" spans="1:2" x14ac:dyDescent="0.35">
      <c r="A10" s="5">
        <v>78.5</v>
      </c>
      <c r="B10" s="15">
        <v>78.45137378550244</v>
      </c>
    </row>
    <row r="11" spans="1:2" x14ac:dyDescent="0.35">
      <c r="A11" s="5">
        <v>1.7</v>
      </c>
      <c r="B11" s="15">
        <v>1.5792812326242429</v>
      </c>
    </row>
    <row r="12" spans="1:2" x14ac:dyDescent="0.35">
      <c r="A12" s="5">
        <v>33.6</v>
      </c>
      <c r="B12" s="15">
        <v>33.555410171999704</v>
      </c>
    </row>
    <row r="13" spans="1:2" x14ac:dyDescent="0.35">
      <c r="A13" s="5">
        <v>81.099999999999994</v>
      </c>
      <c r="B13" s="15">
        <v>81.118892357782485</v>
      </c>
    </row>
    <row r="14" spans="1:2" x14ac:dyDescent="0.35">
      <c r="A14" s="5">
        <v>-6.4</v>
      </c>
      <c r="B14" s="15">
        <v>-6.3441443730660509</v>
      </c>
    </row>
    <row r="15" spans="1:2" x14ac:dyDescent="0.35">
      <c r="A15" s="5">
        <v>26.1</v>
      </c>
      <c r="B15" s="15">
        <v>25.977856544846254</v>
      </c>
    </row>
    <row r="16" spans="1:2" x14ac:dyDescent="0.35">
      <c r="A16" s="5">
        <v>63.7</v>
      </c>
      <c r="B16" s="15">
        <v>64.056467463007479</v>
      </c>
    </row>
    <row r="17" spans="1:2" x14ac:dyDescent="0.35">
      <c r="A17" s="5">
        <v>-12.5</v>
      </c>
      <c r="B17" s="15">
        <v>-12.149894964056703</v>
      </c>
    </row>
    <row r="18" spans="1:2" x14ac:dyDescent="0.35">
      <c r="A18" s="5">
        <v>38.4</v>
      </c>
      <c r="B18" s="15">
        <v>38.632991844492778</v>
      </c>
    </row>
    <row r="19" spans="1:2" x14ac:dyDescent="0.35">
      <c r="A19" s="5">
        <v>29.3</v>
      </c>
      <c r="B19" s="15">
        <v>28.601675735614908</v>
      </c>
    </row>
    <row r="20" spans="1:2" x14ac:dyDescent="0.35">
      <c r="A20" s="5">
        <v>-9.6</v>
      </c>
      <c r="B20" s="15">
        <v>-10.483429501353934</v>
      </c>
    </row>
    <row r="21" spans="1:2" x14ac:dyDescent="0.35">
      <c r="A21" s="5">
        <v>24.1</v>
      </c>
      <c r="B21" s="15">
        <v>23.800268143042413</v>
      </c>
    </row>
    <row r="22" spans="1:2" x14ac:dyDescent="0.35">
      <c r="A22" s="5">
        <v>21.3</v>
      </c>
      <c r="B22" s="15">
        <v>21.091587617348456</v>
      </c>
    </row>
    <row r="23" spans="1:2" x14ac:dyDescent="0.35">
      <c r="A23" s="5">
        <v>-2</v>
      </c>
      <c r="B23" s="15">
        <v>-1.622960982627043</v>
      </c>
    </row>
    <row r="24" spans="1:2" x14ac:dyDescent="0.35">
      <c r="A24" s="5">
        <v>24.9</v>
      </c>
      <c r="B24" s="15">
        <v>25.345571830000001</v>
      </c>
    </row>
    <row r="25" spans="1:2" x14ac:dyDescent="0.35">
      <c r="A25" s="5">
        <v>52.7</v>
      </c>
      <c r="B25" s="15">
        <v>53.629508199999997</v>
      </c>
    </row>
    <row r="26" spans="1:2" x14ac:dyDescent="0.35">
      <c r="A26" s="5">
        <v>-11.1</v>
      </c>
      <c r="B26" s="15">
        <v>-11.021450398034091</v>
      </c>
    </row>
    <row r="27" spans="1:2" x14ac:dyDescent="0.35">
      <c r="A27" s="5">
        <v>22.2</v>
      </c>
      <c r="B27" s="15">
        <v>22.272956231721938</v>
      </c>
    </row>
    <row r="28" spans="1:2" x14ac:dyDescent="0.35">
      <c r="A28" s="5">
        <v>64.099999999999994</v>
      </c>
      <c r="B28" s="15">
        <v>64.147778093797328</v>
      </c>
    </row>
    <row r="29" spans="1:2" x14ac:dyDescent="0.35">
      <c r="A29" s="5">
        <v>-12.9</v>
      </c>
      <c r="B29" s="15">
        <v>-12.992271160192287</v>
      </c>
    </row>
    <row r="30" spans="1:2" x14ac:dyDescent="0.35">
      <c r="A30" s="5">
        <v>22.3</v>
      </c>
      <c r="B30" s="15">
        <v>22.348276158007561</v>
      </c>
    </row>
    <row r="31" spans="1:2" x14ac:dyDescent="0.35">
      <c r="A31" s="5">
        <v>66.5</v>
      </c>
      <c r="B31" s="15">
        <v>66.511896342837161</v>
      </c>
    </row>
    <row r="32" spans="1:2" x14ac:dyDescent="0.35">
      <c r="A32" s="5">
        <v>-11.9</v>
      </c>
      <c r="B32" s="15">
        <v>-12.01054440690727</v>
      </c>
    </row>
    <row r="33" spans="1:2" x14ac:dyDescent="0.35">
      <c r="A33" s="5">
        <v>23</v>
      </c>
      <c r="B33" s="15">
        <v>22.979052196894113</v>
      </c>
    </row>
    <row r="34" spans="1:2" x14ac:dyDescent="0.35">
      <c r="A34" s="5">
        <v>71.2</v>
      </c>
      <c r="B34" s="15">
        <v>71.058046802375344</v>
      </c>
    </row>
    <row r="35" spans="1:2" x14ac:dyDescent="0.35">
      <c r="A35" s="5">
        <v>-9</v>
      </c>
      <c r="B35" s="15">
        <v>-8.8953792221106767</v>
      </c>
    </row>
    <row r="36" spans="1:2" x14ac:dyDescent="0.35">
      <c r="A36" s="5">
        <v>19.2</v>
      </c>
      <c r="B36" s="15">
        <v>19.592956344166716</v>
      </c>
    </row>
    <row r="37" spans="1:2" x14ac:dyDescent="0.35">
      <c r="A37" s="5">
        <v>75.099999999999994</v>
      </c>
      <c r="B37" s="15">
        <v>75.393096788206776</v>
      </c>
    </row>
    <row r="38" spans="1:2" x14ac:dyDescent="0.35">
      <c r="A38" s="5">
        <v>-10.1</v>
      </c>
      <c r="B38" s="15">
        <v>-10.122203709296485</v>
      </c>
    </row>
    <row r="39" spans="1:2" x14ac:dyDescent="0.35">
      <c r="A39" s="5">
        <v>13.8</v>
      </c>
      <c r="B39" s="15">
        <v>13.762880061654654</v>
      </c>
    </row>
    <row r="40" spans="1:2" x14ac:dyDescent="0.35">
      <c r="A40" s="5">
        <v>60.9</v>
      </c>
      <c r="B40" s="15">
        <v>60.916359442438548</v>
      </c>
    </row>
    <row r="41" spans="1:2" x14ac:dyDescent="0.35">
      <c r="A41" s="5">
        <v>-6.2</v>
      </c>
      <c r="B41" s="15">
        <v>-6.2475831480966084</v>
      </c>
    </row>
    <row r="42" spans="1:2" x14ac:dyDescent="0.35">
      <c r="A42" s="5">
        <v>23.1</v>
      </c>
      <c r="B42" s="15">
        <v>23.092043874699485</v>
      </c>
    </row>
    <row r="43" spans="1:2" x14ac:dyDescent="0.35">
      <c r="A43" s="5">
        <v>72.7</v>
      </c>
      <c r="B43" s="15">
        <v>72.713515756724505</v>
      </c>
    </row>
    <row r="44" spans="1:2" x14ac:dyDescent="0.35">
      <c r="A44" s="5">
        <v>-8.6</v>
      </c>
      <c r="B44" s="15">
        <v>-8.538302369808811</v>
      </c>
    </row>
    <row r="45" spans="1:2" x14ac:dyDescent="0.35">
      <c r="A45" s="5">
        <v>17.8</v>
      </c>
      <c r="B45" s="15">
        <v>17.863207665412958</v>
      </c>
    </row>
    <row r="46" spans="1:2" x14ac:dyDescent="0.35">
      <c r="A46" s="5">
        <v>73.400000000000006</v>
      </c>
      <c r="B46" s="15">
        <v>73.396389384142594</v>
      </c>
    </row>
    <row r="47" spans="1:2" x14ac:dyDescent="0.35">
      <c r="A47" s="5">
        <v>-2.9</v>
      </c>
      <c r="B47" s="15">
        <v>-2.6325703113018064</v>
      </c>
    </row>
    <row r="48" spans="1:2" x14ac:dyDescent="0.35">
      <c r="A48" s="5">
        <v>17.3</v>
      </c>
      <c r="B48" s="15">
        <v>17.438882184191954</v>
      </c>
    </row>
    <row r="49" spans="1:2" x14ac:dyDescent="0.35">
      <c r="A49" s="5">
        <v>66.5</v>
      </c>
      <c r="B49" s="15">
        <v>66.404515388743562</v>
      </c>
    </row>
    <row r="50" spans="1:2" x14ac:dyDescent="0.35">
      <c r="A50" s="5">
        <v>-16</v>
      </c>
      <c r="B50" s="15">
        <v>-15.883293687619842</v>
      </c>
    </row>
    <row r="51" spans="1:2" x14ac:dyDescent="0.35">
      <c r="A51" s="5">
        <v>26.7</v>
      </c>
      <c r="B51" s="15">
        <v>27.467427939965138</v>
      </c>
    </row>
    <row r="52" spans="1:2" x14ac:dyDescent="0.35">
      <c r="A52" s="5">
        <v>54.6</v>
      </c>
      <c r="B52" s="15">
        <v>54.429704298391172</v>
      </c>
    </row>
    <row r="53" spans="1:2" x14ac:dyDescent="0.35">
      <c r="A53" s="5">
        <v>-12.6</v>
      </c>
      <c r="B53" s="15">
        <v>-12.447523160542723</v>
      </c>
    </row>
    <row r="54" spans="1:2" x14ac:dyDescent="0.35">
      <c r="A54" s="5">
        <v>29.2</v>
      </c>
      <c r="B54" s="15">
        <v>29.537711783960198</v>
      </c>
    </row>
    <row r="55" spans="1:2" x14ac:dyDescent="0.35">
      <c r="A55" s="5">
        <v>51.7</v>
      </c>
      <c r="B55" s="15">
        <v>52.348004757715984</v>
      </c>
    </row>
    <row r="56" spans="1:2" x14ac:dyDescent="0.35">
      <c r="A56" s="5">
        <v>-11.6</v>
      </c>
      <c r="B56" s="15">
        <v>-11.912959568290157</v>
      </c>
    </row>
    <row r="57" spans="1:2" x14ac:dyDescent="0.35">
      <c r="A57" s="5">
        <v>24.8</v>
      </c>
      <c r="B57" s="15">
        <v>24.787220005688095</v>
      </c>
    </row>
    <row r="58" spans="1:2" x14ac:dyDescent="0.35">
      <c r="A58" s="5">
        <v>59.1</v>
      </c>
      <c r="B58" s="15">
        <v>59.578055281499701</v>
      </c>
    </row>
    <row r="59" spans="1:2" x14ac:dyDescent="0.35">
      <c r="A59" s="5">
        <v>-13.7</v>
      </c>
      <c r="B59" s="15">
        <v>-13.752662010116561</v>
      </c>
    </row>
    <row r="60" spans="1:2" x14ac:dyDescent="0.35">
      <c r="A60" s="5">
        <v>16.5</v>
      </c>
      <c r="B60" s="15">
        <v>15.959388704218828</v>
      </c>
    </row>
    <row r="61" spans="1:2" x14ac:dyDescent="0.35">
      <c r="A61" s="5">
        <v>63.9</v>
      </c>
      <c r="B61" s="15">
        <v>63.964779036461366</v>
      </c>
    </row>
    <row r="62" spans="1:2" x14ac:dyDescent="0.35">
      <c r="A62" s="5">
        <v>-3.6</v>
      </c>
      <c r="B62" s="15">
        <v>-3.445527196362109</v>
      </c>
    </row>
    <row r="63" spans="1:2" x14ac:dyDescent="0.35">
      <c r="A63" s="5">
        <v>15.7</v>
      </c>
      <c r="B63" s="15">
        <v>15.781498597203722</v>
      </c>
    </row>
    <row r="64" spans="1:2" x14ac:dyDescent="0.35">
      <c r="A64" s="5">
        <v>46.2</v>
      </c>
      <c r="B64" s="15">
        <v>46.619655689570301</v>
      </c>
    </row>
    <row r="65" spans="1:2" x14ac:dyDescent="0.35">
      <c r="A65" s="5">
        <v>-4.0999999999999996</v>
      </c>
      <c r="B65" s="15">
        <v>-4.3275617834026914</v>
      </c>
    </row>
    <row r="66" spans="1:2" x14ac:dyDescent="0.35">
      <c r="A66" s="5">
        <v>20.9</v>
      </c>
      <c r="B66" s="15">
        <v>21.069718984420817</v>
      </c>
    </row>
    <row r="67" spans="1:2" x14ac:dyDescent="0.35">
      <c r="A67" s="5">
        <v>57.1</v>
      </c>
      <c r="B67" s="15">
        <v>56.824072929093049</v>
      </c>
    </row>
    <row r="68" spans="1:2" x14ac:dyDescent="0.35">
      <c r="A68" s="5">
        <v>3.1</v>
      </c>
      <c r="B68" s="15">
        <v>3.1803329898439614</v>
      </c>
    </row>
    <row r="69" spans="1:2" x14ac:dyDescent="0.35">
      <c r="A69" s="5">
        <v>21.7</v>
      </c>
      <c r="B69" s="15">
        <v>21.768849392267125</v>
      </c>
    </row>
    <row r="70" spans="1:2" x14ac:dyDescent="0.35">
      <c r="A70" s="5">
        <v>48.4</v>
      </c>
      <c r="B70" s="15">
        <v>48.431234399985584</v>
      </c>
    </row>
    <row r="71" spans="1:2" x14ac:dyDescent="0.35">
      <c r="A71" s="5">
        <v>-11.7</v>
      </c>
      <c r="B71" s="15">
        <v>-10.53360044353839</v>
      </c>
    </row>
    <row r="72" spans="1:2" x14ac:dyDescent="0.35">
      <c r="A72" s="5">
        <v>12.2</v>
      </c>
      <c r="B72" s="15">
        <v>13.206484139837992</v>
      </c>
    </row>
    <row r="73" spans="1:2" x14ac:dyDescent="0.35">
      <c r="A73" s="5">
        <v>57</v>
      </c>
      <c r="B73" s="15">
        <v>57.574578550570813</v>
      </c>
    </row>
    <row r="74" spans="1:2" x14ac:dyDescent="0.35">
      <c r="A74" s="5">
        <v>3.5</v>
      </c>
      <c r="B74" s="15">
        <v>3.5863863162454317</v>
      </c>
    </row>
    <row r="75" spans="1:2" x14ac:dyDescent="0.35">
      <c r="A75" s="5">
        <v>18.399999999999999</v>
      </c>
      <c r="B75" s="15">
        <v>18.514081229456941</v>
      </c>
    </row>
    <row r="76" spans="1:2" x14ac:dyDescent="0.35">
      <c r="A76" s="5">
        <v>66.5</v>
      </c>
      <c r="B76" s="15">
        <v>66.803501393994793</v>
      </c>
    </row>
    <row r="77" spans="1:2" x14ac:dyDescent="0.35">
      <c r="A77" s="5">
        <v>2.2000000000000002</v>
      </c>
      <c r="B77" s="15">
        <v>1.8872277658602601</v>
      </c>
    </row>
    <row r="78" spans="1:2" x14ac:dyDescent="0.35">
      <c r="A78" s="5">
        <v>18.600000000000001</v>
      </c>
      <c r="B78" s="15">
        <v>18.584324638336366</v>
      </c>
    </row>
    <row r="79" spans="1:2" x14ac:dyDescent="0.35">
      <c r="A79" s="5">
        <v>76</v>
      </c>
      <c r="B79" s="15">
        <v>76.01349078505713</v>
      </c>
    </row>
    <row r="80" spans="1:2" x14ac:dyDescent="0.35">
      <c r="A80" s="5">
        <v>5.8</v>
      </c>
      <c r="B80" s="15">
        <v>5.8611143696709611</v>
      </c>
    </row>
    <row r="81" spans="1:2" x14ac:dyDescent="0.35">
      <c r="A81" s="5">
        <v>17.7</v>
      </c>
      <c r="B81" s="15">
        <v>17.740873223777275</v>
      </c>
    </row>
    <row r="82" spans="1:2" x14ac:dyDescent="0.35">
      <c r="A82" s="5">
        <v>54.2</v>
      </c>
      <c r="B82" s="15">
        <v>54.170513284276517</v>
      </c>
    </row>
    <row r="83" spans="1:2" x14ac:dyDescent="0.35">
      <c r="A83" s="5">
        <v>10.7</v>
      </c>
      <c r="B83" s="15">
        <v>10.849674356388521</v>
      </c>
    </row>
    <row r="84" spans="1:2" x14ac:dyDescent="0.35">
      <c r="A84" s="5">
        <v>21.2</v>
      </c>
      <c r="B84" s="15">
        <v>21.514876225263865</v>
      </c>
    </row>
    <row r="85" spans="1:2" x14ac:dyDescent="0.35">
      <c r="A85" s="5">
        <v>63.2</v>
      </c>
      <c r="B85" s="15">
        <v>63.330712309185152</v>
      </c>
    </row>
    <row r="86" spans="1:2" x14ac:dyDescent="0.35">
      <c r="A86" s="5">
        <v>-15</v>
      </c>
      <c r="B86" s="15">
        <v>-14.944041884835055</v>
      </c>
    </row>
    <row r="87" spans="1:2" x14ac:dyDescent="0.35">
      <c r="A87" s="5">
        <v>8.1999999999999993</v>
      </c>
      <c r="B87" s="15">
        <v>8.2375537386746167</v>
      </c>
    </row>
    <row r="88" spans="1:2" x14ac:dyDescent="0.35">
      <c r="A88" s="5">
        <v>41.8</v>
      </c>
      <c r="B88" s="15">
        <v>41.830026106732767</v>
      </c>
    </row>
    <row r="89" spans="1:2" x14ac:dyDescent="0.35">
      <c r="A89" s="5">
        <v>-15.3</v>
      </c>
      <c r="B89" s="15">
        <v>-15.139004706350025</v>
      </c>
    </row>
    <row r="90" spans="1:2" x14ac:dyDescent="0.35">
      <c r="A90" s="5">
        <v>14.5</v>
      </c>
      <c r="B90" s="15">
        <v>14.7560545222423</v>
      </c>
    </row>
    <row r="91" spans="1:2" x14ac:dyDescent="0.35">
      <c r="A91" s="5">
        <v>51.3</v>
      </c>
      <c r="B91" s="15">
        <v>51.388767588264415</v>
      </c>
    </row>
    <row r="92" spans="1:2" x14ac:dyDescent="0.35">
      <c r="A92" s="5">
        <v>-12.6</v>
      </c>
      <c r="B92" s="15">
        <v>-12.737386321790366</v>
      </c>
    </row>
    <row r="93" spans="1:2" x14ac:dyDescent="0.35">
      <c r="A93" s="5">
        <v>14.7</v>
      </c>
      <c r="B93" s="15">
        <v>14.74874272271161</v>
      </c>
    </row>
    <row r="94" spans="1:2" x14ac:dyDescent="0.35">
      <c r="A94" s="5">
        <v>46.2</v>
      </c>
      <c r="B94" s="15">
        <v>46.379302958377984</v>
      </c>
    </row>
    <row r="95" spans="1:2" x14ac:dyDescent="0.35">
      <c r="A95" s="5">
        <v>-4.3</v>
      </c>
      <c r="B95" s="15">
        <v>-4.5533554272406933</v>
      </c>
    </row>
    <row r="96" spans="1:2" x14ac:dyDescent="0.35">
      <c r="A96" s="5">
        <v>11</v>
      </c>
      <c r="B96" s="15">
        <v>10.67298906702522</v>
      </c>
    </row>
    <row r="97" spans="1:2" x14ac:dyDescent="0.35">
      <c r="A97" s="5">
        <v>59.2</v>
      </c>
      <c r="B97" s="15">
        <v>59.249441037841471</v>
      </c>
    </row>
    <row r="98" spans="1:2" x14ac:dyDescent="0.35">
      <c r="A98" s="5">
        <v>-4.8</v>
      </c>
      <c r="B98" s="15">
        <v>-4.9008127051547259</v>
      </c>
    </row>
    <row r="99" spans="1:2" x14ac:dyDescent="0.35">
      <c r="A99" s="5">
        <v>13.6</v>
      </c>
      <c r="B99" s="15">
        <v>13.519137609748872</v>
      </c>
    </row>
    <row r="100" spans="1:2" x14ac:dyDescent="0.35">
      <c r="A100" s="5">
        <v>50.7</v>
      </c>
      <c r="B100" s="15">
        <v>50.654212547003539</v>
      </c>
    </row>
    <row r="101" spans="1:2" x14ac:dyDescent="0.35">
      <c r="A101" s="5">
        <v>-10</v>
      </c>
      <c r="B101" s="15">
        <v>-9.1357956311127939</v>
      </c>
    </row>
    <row r="102" spans="1:2" x14ac:dyDescent="0.35">
      <c r="A102" s="5">
        <v>20.2</v>
      </c>
      <c r="B102" s="15">
        <v>20.108413736738967</v>
      </c>
    </row>
    <row r="103" spans="1:2" x14ac:dyDescent="0.35">
      <c r="A103" s="5">
        <v>50.5</v>
      </c>
      <c r="B103" s="15">
        <v>51.085761682278353</v>
      </c>
    </row>
    <row r="104" spans="1:2" x14ac:dyDescent="0.35">
      <c r="A104" s="5">
        <v>-4.9000000000000004</v>
      </c>
      <c r="B104" s="15">
        <v>-6.071686477249516</v>
      </c>
    </row>
    <row r="105" spans="1:2" x14ac:dyDescent="0.35">
      <c r="A105" s="5">
        <v>23</v>
      </c>
      <c r="B105" s="15">
        <v>22.659782724605908</v>
      </c>
    </row>
    <row r="106" spans="1:2" x14ac:dyDescent="0.35">
      <c r="A106" s="5">
        <v>41.3</v>
      </c>
      <c r="B106" s="15">
        <v>41.447517683776191</v>
      </c>
    </row>
    <row r="107" spans="1:2" x14ac:dyDescent="0.35">
      <c r="A107" s="5">
        <v>6.1</v>
      </c>
      <c r="B107" s="15">
        <v>6.1237790744452951</v>
      </c>
    </row>
    <row r="108" spans="1:2" x14ac:dyDescent="0.35">
      <c r="A108" s="5">
        <v>22.5</v>
      </c>
      <c r="B108" s="15">
        <v>22.511504312436827</v>
      </c>
    </row>
    <row r="109" spans="1:2" x14ac:dyDescent="0.35">
      <c r="A109" s="5">
        <v>54.6</v>
      </c>
      <c r="B109" s="15">
        <v>54.715437617530839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723F-707E-48BD-8D70-478C799E33E8}">
  <dimension ref="A1:D5"/>
  <sheetViews>
    <sheetView workbookViewId="0">
      <selection activeCell="F5" sqref="F5"/>
    </sheetView>
  </sheetViews>
  <sheetFormatPr defaultRowHeight="14.5" x14ac:dyDescent="0.35"/>
  <cols>
    <col min="1" max="1" width="10.7265625" customWidth="1"/>
    <col min="2" max="2" width="9.7265625" customWidth="1"/>
    <col min="3" max="4" width="12.08984375" customWidth="1"/>
  </cols>
  <sheetData>
    <row r="1" spans="1:4" x14ac:dyDescent="0.35">
      <c r="A1" s="44" t="s">
        <v>79</v>
      </c>
      <c r="B1" s="44"/>
      <c r="C1" s="44"/>
      <c r="D1" s="44"/>
    </row>
    <row r="2" spans="1:4" x14ac:dyDescent="0.35">
      <c r="A2" s="5"/>
      <c r="B2" s="5" t="s">
        <v>80</v>
      </c>
      <c r="C2" s="5" t="s">
        <v>81</v>
      </c>
      <c r="D2" s="5" t="s">
        <v>82</v>
      </c>
    </row>
    <row r="3" spans="1:4" x14ac:dyDescent="0.35">
      <c r="A3" s="5" t="s">
        <v>83</v>
      </c>
      <c r="B3" s="8">
        <v>0</v>
      </c>
      <c r="C3" s="8">
        <v>-2.2220682435489528E-2</v>
      </c>
      <c r="D3" s="8">
        <v>18.996164390699192</v>
      </c>
    </row>
    <row r="4" spans="1:4" x14ac:dyDescent="0.35">
      <c r="A4" s="5" t="s">
        <v>84</v>
      </c>
      <c r="B4" s="8">
        <v>0</v>
      </c>
      <c r="C4" s="8">
        <v>-0.19449815581538787</v>
      </c>
      <c r="D4" s="8">
        <v>17.419965521016607</v>
      </c>
    </row>
    <row r="5" spans="1:4" x14ac:dyDescent="0.35">
      <c r="A5" s="5" t="s">
        <v>85</v>
      </c>
      <c r="B5" s="8">
        <v>0</v>
      </c>
      <c r="C5" s="8">
        <v>-0.72077142479204648</v>
      </c>
      <c r="D5" s="8">
        <v>19.091149955001416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19C3-DFA8-4ECD-BBC3-4FB6C1C6557C}">
  <dimension ref="A1:D5"/>
  <sheetViews>
    <sheetView workbookViewId="0">
      <selection activeCell="D5" sqref="A1:D5"/>
    </sheetView>
  </sheetViews>
  <sheetFormatPr defaultRowHeight="14.5" x14ac:dyDescent="0.35"/>
  <cols>
    <col min="2" max="2" width="12.453125" customWidth="1"/>
    <col min="3" max="3" width="14.453125" customWidth="1"/>
    <col min="4" max="4" width="15.90625" customWidth="1"/>
  </cols>
  <sheetData>
    <row r="1" spans="1:4" x14ac:dyDescent="0.35">
      <c r="A1" s="44" t="s">
        <v>86</v>
      </c>
      <c r="B1" s="44"/>
      <c r="C1" s="44"/>
      <c r="D1" s="44"/>
    </row>
    <row r="2" spans="1:4" x14ac:dyDescent="0.35">
      <c r="A2" s="5"/>
      <c r="B2" s="5" t="s">
        <v>80</v>
      </c>
      <c r="C2" s="5" t="s">
        <v>81</v>
      </c>
      <c r="D2" s="5" t="s">
        <v>82</v>
      </c>
    </row>
    <row r="3" spans="1:4" x14ac:dyDescent="0.35">
      <c r="A3" s="5" t="s">
        <v>83</v>
      </c>
      <c r="B3" s="8">
        <v>-0.14718120737997245</v>
      </c>
      <c r="C3" s="8">
        <v>2.793741579512671</v>
      </c>
      <c r="D3" s="8">
        <v>44.301456420339747</v>
      </c>
    </row>
    <row r="4" spans="1:4" x14ac:dyDescent="0.35">
      <c r="A4" s="5" t="s">
        <v>84</v>
      </c>
      <c r="B4" s="8">
        <v>-0.15444185347494702</v>
      </c>
      <c r="C4" s="8">
        <v>2.8476981652643891</v>
      </c>
      <c r="D4" s="8">
        <v>44.577682960715023</v>
      </c>
    </row>
    <row r="5" spans="1:4" x14ac:dyDescent="0.35">
      <c r="A5" s="5" t="s">
        <v>85</v>
      </c>
      <c r="B5" s="8">
        <v>0.16738259786150858</v>
      </c>
      <c r="C5" s="8">
        <v>0.79397913082894356</v>
      </c>
      <c r="D5" s="8">
        <v>44.247211030314986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9BC4-D2F6-4C4D-879F-0D0E3DE18CCF}">
  <dimension ref="A1:AO7"/>
  <sheetViews>
    <sheetView zoomScale="40" zoomScaleNormal="40" workbookViewId="0">
      <selection activeCell="U1" sqref="U1"/>
    </sheetView>
  </sheetViews>
  <sheetFormatPr defaultRowHeight="14.5" x14ac:dyDescent="0.35"/>
  <cols>
    <col min="1" max="1" width="23.36328125" customWidth="1"/>
    <col min="20" max="20" width="8.7265625" customWidth="1"/>
  </cols>
  <sheetData>
    <row r="1" spans="1:41" ht="18.5" x14ac:dyDescent="0.45">
      <c r="A1" s="1"/>
    </row>
    <row r="2" spans="1:41" ht="23.5" x14ac:dyDescent="0.55000000000000004">
      <c r="A2" s="1"/>
      <c r="B2" s="45" t="s">
        <v>27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</row>
    <row r="3" spans="1:41" ht="18.5" x14ac:dyDescent="0.45">
      <c r="A3" s="1"/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8"/>
      <c r="L3" s="46" t="s">
        <v>3</v>
      </c>
      <c r="M3" s="47"/>
      <c r="N3" s="47"/>
      <c r="O3" s="47"/>
      <c r="P3" s="47"/>
      <c r="Q3" s="47"/>
      <c r="R3" s="47"/>
      <c r="S3" s="47"/>
      <c r="T3" s="47"/>
      <c r="U3" s="48"/>
      <c r="V3" s="46" t="s">
        <v>4</v>
      </c>
      <c r="W3" s="47"/>
      <c r="X3" s="47"/>
      <c r="Y3" s="47"/>
      <c r="Z3" s="47"/>
      <c r="AA3" s="47"/>
      <c r="AB3" s="47"/>
      <c r="AC3" s="47"/>
      <c r="AD3" s="48"/>
      <c r="AE3" s="2"/>
      <c r="AF3" s="46" t="s">
        <v>5</v>
      </c>
      <c r="AG3" s="47"/>
      <c r="AH3" s="47"/>
      <c r="AI3" s="47"/>
      <c r="AJ3" s="47"/>
      <c r="AK3" s="47"/>
      <c r="AL3" s="47"/>
      <c r="AM3" s="47"/>
      <c r="AN3" s="47"/>
      <c r="AO3" s="48"/>
    </row>
    <row r="4" spans="1:41" ht="18.5" x14ac:dyDescent="0.45">
      <c r="A4" s="3" t="s">
        <v>9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</v>
      </c>
      <c r="M4" s="3">
        <v>2</v>
      </c>
      <c r="N4" s="3">
        <v>3</v>
      </c>
      <c r="O4" s="3">
        <v>4</v>
      </c>
      <c r="P4" s="3">
        <v>5</v>
      </c>
      <c r="Q4" s="3">
        <v>6</v>
      </c>
      <c r="R4" s="3">
        <v>7</v>
      </c>
      <c r="S4" s="3">
        <v>8</v>
      </c>
      <c r="T4" s="3">
        <v>9</v>
      </c>
      <c r="U4" s="3">
        <v>10</v>
      </c>
      <c r="V4" s="3">
        <v>1</v>
      </c>
      <c r="W4" s="3">
        <v>2</v>
      </c>
      <c r="X4" s="3">
        <v>3</v>
      </c>
      <c r="Y4" s="3">
        <v>4</v>
      </c>
      <c r="Z4" s="3">
        <v>5</v>
      </c>
      <c r="AA4" s="3">
        <v>6</v>
      </c>
      <c r="AB4" s="3">
        <v>7</v>
      </c>
      <c r="AC4" s="3">
        <v>8</v>
      </c>
      <c r="AD4" s="3">
        <v>9</v>
      </c>
      <c r="AE4" s="3">
        <v>10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3">
        <v>10</v>
      </c>
    </row>
    <row r="5" spans="1:41" ht="18.5" x14ac:dyDescent="0.45">
      <c r="A5" s="3" t="s">
        <v>6</v>
      </c>
      <c r="B5" s="4">
        <v>0.28360624809275331</v>
      </c>
      <c r="C5" s="4">
        <v>0.16867885790684645</v>
      </c>
      <c r="D5" s="4">
        <v>0.28876191771073567</v>
      </c>
      <c r="E5" s="4">
        <v>0.27694396077584726</v>
      </c>
      <c r="F5" s="4">
        <v>0.27103491008944858</v>
      </c>
      <c r="G5" s="4">
        <v>0.29150610760203738</v>
      </c>
      <c r="H5" s="4">
        <v>0.27052189154989492</v>
      </c>
      <c r="I5" s="4">
        <v>0.27129386022360436</v>
      </c>
      <c r="J5" s="4">
        <v>0.29067100674501667</v>
      </c>
      <c r="K5" s="4">
        <v>0.26880311917990651</v>
      </c>
      <c r="L5" s="4">
        <v>0.2867075580806957</v>
      </c>
      <c r="M5" s="4">
        <v>0.28122043437611671</v>
      </c>
      <c r="N5" s="4">
        <v>0.29185631280442559</v>
      </c>
      <c r="O5" s="4">
        <v>0.29028892029772191</v>
      </c>
      <c r="P5" s="4">
        <v>0.18337815882227357</v>
      </c>
      <c r="Q5" s="4">
        <v>0.29438546430621493</v>
      </c>
      <c r="R5" s="4">
        <v>0.28563792712765496</v>
      </c>
      <c r="S5" s="4">
        <v>0.27402579139545952</v>
      </c>
      <c r="T5" s="4">
        <v>0.30148817823042762</v>
      </c>
      <c r="U5" s="4">
        <v>0.26879322887818896</v>
      </c>
      <c r="V5" s="4">
        <v>0.29437585081003198</v>
      </c>
      <c r="W5" s="4">
        <v>0.18858421219130742</v>
      </c>
      <c r="X5" s="4">
        <v>0.27803888485913575</v>
      </c>
      <c r="Y5" s="4">
        <v>0.28104135694373983</v>
      </c>
      <c r="Z5" s="4">
        <v>0.28273359357066186</v>
      </c>
      <c r="AA5" s="4">
        <v>0.29405768941746513</v>
      </c>
      <c r="AB5" s="4">
        <v>0.27747463729332161</v>
      </c>
      <c r="AC5" s="4">
        <v>0.2727108265835026</v>
      </c>
      <c r="AD5" s="4">
        <v>0.29994012503164313</v>
      </c>
      <c r="AE5" s="4">
        <v>0.2728145161831429</v>
      </c>
      <c r="AF5" s="4">
        <v>0.27647142383964074</v>
      </c>
      <c r="AG5" s="4">
        <v>0.16939161367619907</v>
      </c>
      <c r="AH5" s="4">
        <v>0.27642258771399114</v>
      </c>
      <c r="AI5" s="4">
        <v>0.27085200161623124</v>
      </c>
      <c r="AJ5" s="4">
        <v>0.26442365799335649</v>
      </c>
      <c r="AK5" s="4">
        <v>0.27822326381254003</v>
      </c>
      <c r="AL5" s="4">
        <v>0.25434632990300382</v>
      </c>
      <c r="AM5" s="4">
        <v>0.25554676027956624</v>
      </c>
      <c r="AN5" s="4">
        <v>0.2771775959657975</v>
      </c>
      <c r="AO5" s="4">
        <v>0.2483420614612401</v>
      </c>
    </row>
    <row r="6" spans="1:41" ht="18.5" x14ac:dyDescent="0.45">
      <c r="A6" s="3" t="s">
        <v>7</v>
      </c>
      <c r="B6" s="4">
        <v>0.19833518899395905</v>
      </c>
      <c r="C6" s="4">
        <v>0.31309814260746699</v>
      </c>
      <c r="D6" s="4">
        <v>0.32316786003507664</v>
      </c>
      <c r="E6" s="4">
        <v>0.31393816016832776</v>
      </c>
      <c r="F6" s="4">
        <v>0.31910254872934324</v>
      </c>
      <c r="G6" s="4">
        <v>0.32559428705953974</v>
      </c>
      <c r="H6" s="4">
        <v>0.30401386377038547</v>
      </c>
      <c r="I6" s="4">
        <v>0.31821345607668705</v>
      </c>
      <c r="J6" s="4">
        <v>0.34479036086924092</v>
      </c>
      <c r="K6" s="4">
        <v>0.31263659623719614</v>
      </c>
      <c r="L6" s="4">
        <v>0.33394698684256224</v>
      </c>
      <c r="M6" s="4">
        <v>0.18627391904599297</v>
      </c>
      <c r="N6" s="4">
        <v>0.33286605607466202</v>
      </c>
      <c r="O6" s="4">
        <v>0.31892256238460437</v>
      </c>
      <c r="P6" s="4">
        <v>0.33195361073421559</v>
      </c>
      <c r="Q6" s="4">
        <v>0.33569089070895369</v>
      </c>
      <c r="R6" s="4">
        <v>0.31297104227030315</v>
      </c>
      <c r="S6" s="4">
        <v>0.31475879484846031</v>
      </c>
      <c r="T6" s="4">
        <v>0.34591963068975662</v>
      </c>
      <c r="U6" s="4">
        <v>0.32465000738054839</v>
      </c>
      <c r="V6" s="4">
        <v>0.32924646828499182</v>
      </c>
      <c r="W6" s="4">
        <v>0.19537835737040596</v>
      </c>
      <c r="X6" s="4">
        <v>0.32499186868793978</v>
      </c>
      <c r="Y6" s="4">
        <v>0.30928757306861682</v>
      </c>
      <c r="Z6" s="4">
        <v>0.31703103762717449</v>
      </c>
      <c r="AA6" s="4">
        <v>0.33414355608792812</v>
      </c>
      <c r="AB6" s="4">
        <v>0.31014364078514961</v>
      </c>
      <c r="AC6" s="4">
        <v>0.30122974383791884</v>
      </c>
      <c r="AD6" s="4">
        <v>0.33839143044645198</v>
      </c>
      <c r="AE6" s="4">
        <v>0.3119986087737488</v>
      </c>
      <c r="AF6" s="4">
        <v>0.30978498735683746</v>
      </c>
      <c r="AG6" s="4">
        <v>0.29121014252838351</v>
      </c>
      <c r="AH6" s="4">
        <v>0.30237759802003944</v>
      </c>
      <c r="AI6" s="4">
        <v>0.19614952385078599</v>
      </c>
      <c r="AJ6" s="4">
        <v>0.29053530756896345</v>
      </c>
      <c r="AK6" s="4">
        <v>0.30777945556526254</v>
      </c>
      <c r="AL6" s="4">
        <v>0.28593637263686583</v>
      </c>
      <c r="AM6" s="4">
        <v>0.2921406156217608</v>
      </c>
      <c r="AN6" s="4">
        <v>0.32152276853940881</v>
      </c>
      <c r="AO6" s="4">
        <v>0.30003614693939623</v>
      </c>
    </row>
    <row r="7" spans="1:41" ht="18.5" x14ac:dyDescent="0.45">
      <c r="A7" s="3" t="s">
        <v>8</v>
      </c>
      <c r="B7" s="4">
        <v>0.34632031426915877</v>
      </c>
      <c r="C7" s="4">
        <v>0.33861533789607562</v>
      </c>
      <c r="D7" s="4">
        <v>0.34970928642336091</v>
      </c>
      <c r="E7" s="4">
        <v>0.34341866709546021</v>
      </c>
      <c r="F7" s="4">
        <v>0.34280786613386804</v>
      </c>
      <c r="G7" s="4">
        <v>0.35551688193044573</v>
      </c>
      <c r="H7" s="4">
        <v>0.33417497971651772</v>
      </c>
      <c r="I7" s="4">
        <v>0.20667791613969327</v>
      </c>
      <c r="J7" s="4">
        <v>0.36979416611350752</v>
      </c>
      <c r="K7" s="4">
        <v>0.34538706940138958</v>
      </c>
      <c r="L7" s="4">
        <v>0.34713994412859855</v>
      </c>
      <c r="M7" s="4">
        <v>0.34491441158037006</v>
      </c>
      <c r="N7" s="4">
        <v>0.35346767650180072</v>
      </c>
      <c r="O7" s="4">
        <v>0.35532503459036519</v>
      </c>
      <c r="P7" s="4">
        <v>0.34665762554841434</v>
      </c>
      <c r="Q7" s="4">
        <v>0.21598914229593227</v>
      </c>
      <c r="R7" s="4">
        <v>0.34246717968624824</v>
      </c>
      <c r="S7" s="4">
        <v>0.34494695875716724</v>
      </c>
      <c r="T7" s="4">
        <v>0.36916588083925717</v>
      </c>
      <c r="U7" s="4">
        <v>0.3462168567983554</v>
      </c>
      <c r="V7" s="4">
        <v>0.34683149379699107</v>
      </c>
      <c r="W7" s="4">
        <v>0.33601164962230545</v>
      </c>
      <c r="X7" s="4">
        <v>0.34558435465124959</v>
      </c>
      <c r="Y7" s="4">
        <v>0.3416358857951774</v>
      </c>
      <c r="Z7" s="4">
        <v>0.33711932395650002</v>
      </c>
      <c r="AA7" s="4">
        <v>0.21403576968274712</v>
      </c>
      <c r="AB7" s="4">
        <v>0.3311539238925551</v>
      </c>
      <c r="AC7" s="4">
        <v>0.33014502249859745</v>
      </c>
      <c r="AD7" s="4">
        <v>0.35670542622033163</v>
      </c>
      <c r="AE7" s="4">
        <v>0.33574300300710569</v>
      </c>
      <c r="AF7" s="4">
        <v>0.3373239641514687</v>
      </c>
      <c r="AG7" s="4">
        <v>0.19016340848894972</v>
      </c>
      <c r="AH7" s="4">
        <v>0.33688298233684172</v>
      </c>
      <c r="AI7" s="4">
        <v>0.33201964917613092</v>
      </c>
      <c r="AJ7" s="4">
        <v>0.32588502148338855</v>
      </c>
      <c r="AK7" s="4">
        <v>0.34519514987069488</v>
      </c>
      <c r="AL7" s="4">
        <v>0.31187191482577287</v>
      </c>
      <c r="AM7" s="4">
        <v>0.32403345506139053</v>
      </c>
      <c r="AN7" s="4">
        <v>0.35234764261277496</v>
      </c>
      <c r="AO7" s="4">
        <v>0.32088894146119595</v>
      </c>
    </row>
  </sheetData>
  <mergeCells count="5">
    <mergeCell ref="B2:AO2"/>
    <mergeCell ref="B3:K3"/>
    <mergeCell ref="L3:U3"/>
    <mergeCell ref="V3:AD3"/>
    <mergeCell ref="AF3:A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F88B-F7D2-44F2-8197-F830731A8F1A}">
  <dimension ref="A3:K16"/>
  <sheetViews>
    <sheetView zoomScale="55" zoomScaleNormal="55" workbookViewId="0">
      <selection activeCell="J23" sqref="J23"/>
    </sheetView>
  </sheetViews>
  <sheetFormatPr defaultRowHeight="14.5" x14ac:dyDescent="0.35"/>
  <cols>
    <col min="1" max="1" width="44.36328125" customWidth="1"/>
  </cols>
  <sheetData>
    <row r="3" spans="1:11" x14ac:dyDescent="0.35">
      <c r="B3" s="52" t="s">
        <v>10</v>
      </c>
      <c r="C3" s="52"/>
      <c r="D3" s="52"/>
      <c r="E3" s="52"/>
      <c r="F3" s="52"/>
      <c r="G3" s="52"/>
      <c r="H3" s="52"/>
      <c r="I3" s="52"/>
      <c r="J3" s="52"/>
    </row>
    <row r="4" spans="1:11" x14ac:dyDescent="0.35">
      <c r="A4" s="5" t="s">
        <v>26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</row>
    <row r="5" spans="1:11" x14ac:dyDescent="0.35">
      <c r="A5" s="5" t="s">
        <v>20</v>
      </c>
      <c r="B5" s="7">
        <v>0.48570956620703998</v>
      </c>
      <c r="C5" s="7">
        <v>0.59189488312553296</v>
      </c>
      <c r="D5" s="7">
        <v>0.67918298542313704</v>
      </c>
      <c r="E5" s="7">
        <v>0.74998404618390302</v>
      </c>
      <c r="F5" s="7">
        <v>0.81761068122824998</v>
      </c>
      <c r="G5" s="7">
        <v>0.87442829710950798</v>
      </c>
      <c r="H5" s="7">
        <v>0.92060924623136398</v>
      </c>
      <c r="I5" s="7">
        <v>0.96426169644234405</v>
      </c>
      <c r="J5" s="7">
        <v>0.999999999999999</v>
      </c>
    </row>
    <row r="6" spans="1:11" x14ac:dyDescent="0.35">
      <c r="A6" s="5" t="s">
        <v>21</v>
      </c>
      <c r="B6" s="7">
        <v>0.35602513946650299</v>
      </c>
      <c r="C6" s="7">
        <v>0.68974504691999095</v>
      </c>
      <c r="D6" s="7">
        <v>0.75928058392681697</v>
      </c>
      <c r="E6" s="7">
        <v>0.82158183868790402</v>
      </c>
      <c r="F6" s="7">
        <v>0.86601795955031102</v>
      </c>
      <c r="G6" s="7">
        <v>0.90477081379934299</v>
      </c>
      <c r="H6" s="7">
        <v>0.94046229312992702</v>
      </c>
      <c r="I6" s="7">
        <v>0.97061356407158805</v>
      </c>
      <c r="J6" s="7">
        <v>1</v>
      </c>
    </row>
    <row r="7" spans="1:11" x14ac:dyDescent="0.35">
      <c r="A7" s="5" t="s">
        <v>22</v>
      </c>
      <c r="B7" s="7">
        <v>0.190014873897877</v>
      </c>
      <c r="C7" s="7">
        <v>0.36538915751750101</v>
      </c>
      <c r="D7" s="7">
        <v>0.484290720070706</v>
      </c>
      <c r="E7" s="7">
        <v>0.59441347331906802</v>
      </c>
      <c r="F7" s="7">
        <v>0.69350507435341402</v>
      </c>
      <c r="G7" s="7">
        <v>0.78545257787848599</v>
      </c>
      <c r="H7" s="7">
        <v>0.86613260389296598</v>
      </c>
      <c r="I7" s="7">
        <v>0.94130027456322696</v>
      </c>
      <c r="J7" s="7">
        <v>0.999999999999999</v>
      </c>
    </row>
    <row r="8" spans="1:11" x14ac:dyDescent="0.35">
      <c r="A8" s="5" t="s">
        <v>23</v>
      </c>
      <c r="B8" s="7">
        <v>0.49061812772626201</v>
      </c>
      <c r="C8" s="7">
        <v>0.59767586667418804</v>
      </c>
      <c r="D8" s="7">
        <v>0.68536543484028201</v>
      </c>
      <c r="E8" s="7">
        <v>0.75458586242519898</v>
      </c>
      <c r="F8" s="7">
        <v>0.81221769956660395</v>
      </c>
      <c r="G8" s="7">
        <v>0.86829080503629497</v>
      </c>
      <c r="H8" s="7">
        <v>0.91526550846515697</v>
      </c>
      <c r="I8" s="7">
        <v>0.95994488658160704</v>
      </c>
      <c r="J8" s="7">
        <v>1</v>
      </c>
    </row>
    <row r="11" spans="1:11" x14ac:dyDescent="0.35">
      <c r="B11" s="49" t="s">
        <v>25</v>
      </c>
      <c r="C11" s="50"/>
      <c r="D11" s="50"/>
      <c r="E11" s="50"/>
      <c r="F11" s="50"/>
      <c r="G11" s="50"/>
      <c r="H11" s="50"/>
      <c r="I11" s="50"/>
      <c r="J11" s="50"/>
      <c r="K11" s="51"/>
    </row>
    <row r="12" spans="1:11" x14ac:dyDescent="0.35">
      <c r="A12" s="5" t="s">
        <v>24</v>
      </c>
      <c r="B12" s="5">
        <v>1</v>
      </c>
      <c r="C12" s="5">
        <f>B12+1</f>
        <v>2</v>
      </c>
      <c r="D12" s="5">
        <f t="shared" ref="D12:K12" si="0">C12+1</f>
        <v>3</v>
      </c>
      <c r="E12" s="5">
        <f t="shared" si="0"/>
        <v>4</v>
      </c>
      <c r="F12" s="5">
        <f t="shared" si="0"/>
        <v>5</v>
      </c>
      <c r="G12" s="5">
        <f t="shared" si="0"/>
        <v>6</v>
      </c>
      <c r="H12" s="5">
        <f t="shared" si="0"/>
        <v>7</v>
      </c>
      <c r="I12" s="5">
        <f t="shared" si="0"/>
        <v>8</v>
      </c>
      <c r="J12" s="5">
        <f t="shared" si="0"/>
        <v>9</v>
      </c>
      <c r="K12" s="5">
        <f t="shared" si="0"/>
        <v>10</v>
      </c>
    </row>
    <row r="13" spans="1:11" x14ac:dyDescent="0.35">
      <c r="A13" s="5" t="s">
        <v>20</v>
      </c>
      <c r="B13" s="7">
        <v>4.0003026021882997</v>
      </c>
      <c r="C13" s="7">
        <v>2.82832597922518</v>
      </c>
      <c r="D13" s="7">
        <v>2.4406503161731199</v>
      </c>
      <c r="E13" s="7">
        <v>1.41363825249358</v>
      </c>
      <c r="F13" s="7">
        <v>1.1120372684568101</v>
      </c>
      <c r="G13" s="7">
        <v>0.77961023776327998</v>
      </c>
      <c r="H13" s="7">
        <v>1.13481896875321</v>
      </c>
      <c r="I13" s="7">
        <v>0.75868113312795304</v>
      </c>
      <c r="J13" s="7">
        <v>0.41836614580958698</v>
      </c>
      <c r="K13" s="7">
        <v>0.21706223587589499</v>
      </c>
    </row>
    <row r="14" spans="1:11" x14ac:dyDescent="0.35">
      <c r="A14" s="5" t="s">
        <v>21</v>
      </c>
      <c r="B14" s="7">
        <v>4.3793628236456499</v>
      </c>
      <c r="C14" s="7">
        <v>2.7335993876712501</v>
      </c>
      <c r="D14" s="7">
        <v>3.0522635039616901</v>
      </c>
      <c r="E14" s="7">
        <v>2.48291078381776</v>
      </c>
      <c r="F14" s="7">
        <v>1.82266571193392</v>
      </c>
      <c r="G14" s="7">
        <v>1.2023820496455899</v>
      </c>
      <c r="H14" s="7">
        <v>0.95896885010992505</v>
      </c>
      <c r="I14" s="7">
        <v>0.60840943191777996</v>
      </c>
      <c r="J14" s="7">
        <v>0.39096583987953298</v>
      </c>
      <c r="K14" s="7">
        <v>0</v>
      </c>
    </row>
    <row r="15" spans="1:11" x14ac:dyDescent="0.35">
      <c r="A15" s="5" t="s">
        <v>22</v>
      </c>
      <c r="B15" s="7">
        <v>1.0555466325001599</v>
      </c>
      <c r="C15" s="7">
        <v>0.77599892251515101</v>
      </c>
      <c r="D15" s="7">
        <v>0.70011121688889699</v>
      </c>
      <c r="E15" s="7">
        <v>0.74918792439735804</v>
      </c>
      <c r="F15" s="7">
        <v>0.52586475180278602</v>
      </c>
      <c r="G15" s="7">
        <v>0.38527673905892701</v>
      </c>
      <c r="H15" s="7">
        <v>0.38712975312605502</v>
      </c>
      <c r="I15" s="7">
        <v>0.31310404252670898</v>
      </c>
      <c r="J15" s="7">
        <v>0.154458700971391</v>
      </c>
      <c r="K15" s="7">
        <v>0</v>
      </c>
    </row>
    <row r="16" spans="1:11" x14ac:dyDescent="0.35">
      <c r="A16" s="5" t="s">
        <v>23</v>
      </c>
      <c r="B16" s="7">
        <v>1.9805200446143401</v>
      </c>
      <c r="C16" s="7">
        <v>0.93243926207124395</v>
      </c>
      <c r="D16" s="7">
        <v>2.0292920237666601</v>
      </c>
      <c r="E16" s="7">
        <v>2.2665055160021099</v>
      </c>
      <c r="F16" s="7">
        <v>1.59969015084625</v>
      </c>
      <c r="G16" s="7">
        <v>1.0711302289379701</v>
      </c>
      <c r="H16" s="7">
        <v>0.39264196363082299</v>
      </c>
      <c r="I16" s="7">
        <v>0.232400694423889</v>
      </c>
      <c r="J16" s="7">
        <v>0.32649950181683601</v>
      </c>
      <c r="K16" s="7">
        <v>0</v>
      </c>
    </row>
  </sheetData>
  <mergeCells count="2">
    <mergeCell ref="B11:K11"/>
    <mergeCell ref="B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9C89-9D9C-4731-9932-89195EE504CB}">
  <dimension ref="A2:T63"/>
  <sheetViews>
    <sheetView topLeftCell="A20" zoomScale="44" zoomScaleNormal="25" workbookViewId="0">
      <selection activeCell="X23" sqref="X23"/>
    </sheetView>
  </sheetViews>
  <sheetFormatPr defaultRowHeight="14.5" x14ac:dyDescent="0.35"/>
  <cols>
    <col min="1" max="1" width="35.08984375" bestFit="1" customWidth="1"/>
    <col min="2" max="20" width="14" bestFit="1" customWidth="1"/>
  </cols>
  <sheetData>
    <row r="2" spans="1:20" ht="16" x14ac:dyDescent="0.4">
      <c r="B2" s="53" t="s">
        <v>28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35">
      <c r="A3" s="9"/>
      <c r="B3" s="54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x14ac:dyDescent="0.35">
      <c r="A4" s="5"/>
      <c r="B4" s="5" t="s">
        <v>30</v>
      </c>
      <c r="C4" s="5" t="s">
        <v>31</v>
      </c>
      <c r="D4" s="5" t="s">
        <v>32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37</v>
      </c>
      <c r="J4" s="5" t="s">
        <v>38</v>
      </c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  <c r="P4" s="5" t="s">
        <v>44</v>
      </c>
      <c r="Q4" s="5" t="s">
        <v>45</v>
      </c>
      <c r="R4" s="5" t="s">
        <v>46</v>
      </c>
      <c r="S4" s="5" t="s">
        <v>47</v>
      </c>
      <c r="T4" s="5" t="s">
        <v>48</v>
      </c>
    </row>
    <row r="5" spans="1:20" x14ac:dyDescent="0.35">
      <c r="A5" s="10" t="s">
        <v>49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35">
      <c r="A6" s="5">
        <v>1</v>
      </c>
      <c r="B6" s="7">
        <v>7.3352594244975394E-2</v>
      </c>
      <c r="C6" s="7">
        <v>8.6298648160885102E-2</v>
      </c>
      <c r="D6" s="7">
        <v>0.120274663630646</v>
      </c>
      <c r="E6" s="7">
        <v>8.2967855293626297E-2</v>
      </c>
      <c r="F6" s="7">
        <v>7.4717205377091103E-2</v>
      </c>
      <c r="G6" s="7">
        <v>0.16616176138796199</v>
      </c>
      <c r="H6" s="7">
        <v>0.10701766335577299</v>
      </c>
      <c r="I6" s="7">
        <v>0.15059628489246299</v>
      </c>
      <c r="J6" s="7">
        <v>0.17367702515755901</v>
      </c>
      <c r="K6" s="7">
        <v>0.112167111513678</v>
      </c>
      <c r="L6" s="7">
        <v>0.10190768490119601</v>
      </c>
      <c r="M6" s="7">
        <v>0.152932977162098</v>
      </c>
      <c r="N6" s="7">
        <v>0.160226066099555</v>
      </c>
      <c r="O6" s="7">
        <v>0.170885085881328</v>
      </c>
      <c r="P6" s="7">
        <v>0.14657925528905799</v>
      </c>
      <c r="Q6" s="7">
        <v>0.173601791703555</v>
      </c>
      <c r="R6" s="7">
        <v>0.183589150865857</v>
      </c>
      <c r="S6" s="7">
        <v>0.168160459850133</v>
      </c>
      <c r="T6" s="7">
        <v>0.152024248843352</v>
      </c>
    </row>
    <row r="7" spans="1:20" x14ac:dyDescent="0.35">
      <c r="A7" s="5">
        <v>2</v>
      </c>
      <c r="B7" s="7">
        <v>4.7684905755787502E-2</v>
      </c>
      <c r="C7" s="7">
        <v>0.117999372322841</v>
      </c>
      <c r="D7" s="7">
        <v>9.6774714103138704E-2</v>
      </c>
      <c r="E7" s="7">
        <v>3.2470320054925603E-2</v>
      </c>
      <c r="F7" s="7">
        <v>9.3271882262534397E-2</v>
      </c>
      <c r="G7" s="7">
        <v>0.106933992430393</v>
      </c>
      <c r="H7" s="7">
        <v>3.8732111500226298E-2</v>
      </c>
      <c r="I7" s="7">
        <v>0.32207688170388399</v>
      </c>
      <c r="J7" s="7">
        <v>0.25950074431284198</v>
      </c>
      <c r="K7" s="7">
        <v>0.29546725041038802</v>
      </c>
      <c r="L7" s="7">
        <v>0.28882847055772398</v>
      </c>
      <c r="M7" s="7">
        <v>0.26215332555413101</v>
      </c>
      <c r="N7" s="7">
        <v>0.25143943597312601</v>
      </c>
      <c r="O7" s="7">
        <v>0.110958411632782</v>
      </c>
      <c r="P7" s="7">
        <v>9.3698945483745896E-2</v>
      </c>
      <c r="Q7" s="7">
        <v>0.13516819395794499</v>
      </c>
      <c r="R7" s="7">
        <v>0.12788276050495001</v>
      </c>
      <c r="S7" s="7">
        <v>0.15673456132344399</v>
      </c>
      <c r="T7" s="7">
        <v>0.136937679624304</v>
      </c>
    </row>
    <row r="8" spans="1:20" x14ac:dyDescent="0.35">
      <c r="A8" s="5">
        <v>3</v>
      </c>
      <c r="B8" s="7">
        <v>0.180921257390596</v>
      </c>
      <c r="C8" s="7">
        <v>0.45131377069121398</v>
      </c>
      <c r="D8" s="7">
        <v>0.123709300640668</v>
      </c>
      <c r="E8" s="7">
        <v>0.184412307763204</v>
      </c>
      <c r="F8" s="7">
        <v>0.18160817779641</v>
      </c>
      <c r="G8" s="7">
        <v>0.20186083102496699</v>
      </c>
      <c r="H8" s="7">
        <v>0.189775966714363</v>
      </c>
      <c r="I8" s="7">
        <v>0.18380803509719901</v>
      </c>
      <c r="J8" s="7">
        <v>0.17961775063534899</v>
      </c>
      <c r="K8" s="7">
        <v>0.194733345597247</v>
      </c>
      <c r="L8" s="7">
        <v>0.210598052052242</v>
      </c>
      <c r="M8" s="7">
        <v>0.33862979629059498</v>
      </c>
      <c r="N8" s="7">
        <v>0.30968057309383401</v>
      </c>
      <c r="O8" s="7">
        <v>0.28714931507115099</v>
      </c>
      <c r="P8" s="7">
        <v>0.30250205795235402</v>
      </c>
      <c r="Q8" s="7">
        <v>0.28369047648296503</v>
      </c>
      <c r="R8" s="7">
        <v>0.286049824858846</v>
      </c>
      <c r="S8" s="7">
        <v>0.23205908923061999</v>
      </c>
      <c r="T8" s="7">
        <v>0.24166764575319399</v>
      </c>
    </row>
    <row r="9" spans="1:20" x14ac:dyDescent="0.35">
      <c r="A9" s="5">
        <v>4</v>
      </c>
      <c r="B9" s="7">
        <v>0.121340331299412</v>
      </c>
      <c r="C9" s="7">
        <v>0.202210239366614</v>
      </c>
      <c r="D9" s="7">
        <v>0.105080833456699</v>
      </c>
      <c r="E9" s="7">
        <v>0.16487828285815401</v>
      </c>
      <c r="F9" s="7">
        <v>0.21984981483214799</v>
      </c>
      <c r="G9" s="7">
        <v>0.18960046434983899</v>
      </c>
      <c r="H9" s="7">
        <v>0.16304383136922801</v>
      </c>
      <c r="I9" s="7">
        <v>0.122652659959765</v>
      </c>
      <c r="J9" s="7">
        <v>0.12208751466110999</v>
      </c>
      <c r="K9" s="7">
        <v>0.19148445244658899</v>
      </c>
      <c r="L9" s="7">
        <v>0.165726451453028</v>
      </c>
      <c r="M9" s="7">
        <v>0.207950769061994</v>
      </c>
      <c r="N9" s="7">
        <v>0.21958275802225799</v>
      </c>
      <c r="O9" s="7">
        <v>0.13527210735317499</v>
      </c>
      <c r="P9" s="7">
        <v>0.134386637310796</v>
      </c>
      <c r="Q9" s="7">
        <v>0.185839176255819</v>
      </c>
      <c r="R9" s="7">
        <v>0.181422858024017</v>
      </c>
      <c r="S9" s="7">
        <v>0.18196581645638199</v>
      </c>
      <c r="T9" s="7">
        <v>0.19612203433848199</v>
      </c>
    </row>
    <row r="10" spans="1:20" x14ac:dyDescent="0.35">
      <c r="A10" s="5">
        <v>5</v>
      </c>
      <c r="B10" s="7">
        <v>5.9310276475289497E-2</v>
      </c>
      <c r="C10" s="7">
        <v>0.119946581495567</v>
      </c>
      <c r="D10" s="7">
        <v>7.7017055589778893E-2</v>
      </c>
      <c r="E10" s="7">
        <v>7.5455668961430397E-2</v>
      </c>
      <c r="F10" s="7">
        <v>5.93130884586043E-2</v>
      </c>
      <c r="G10" s="7">
        <v>5.3276785102785697E-2</v>
      </c>
      <c r="H10" s="7">
        <v>8.6111384231454105E-2</v>
      </c>
      <c r="I10" s="7">
        <v>8.9182576320517307E-2</v>
      </c>
      <c r="J10" s="7">
        <v>5.8754102366849997E-2</v>
      </c>
      <c r="K10" s="7">
        <v>0.196313145980649</v>
      </c>
      <c r="L10" s="7">
        <v>0.246204187122434</v>
      </c>
      <c r="M10" s="7">
        <v>0.226525431612565</v>
      </c>
      <c r="N10" s="7">
        <v>0.24238306149799799</v>
      </c>
      <c r="O10" s="7">
        <v>0.216943965591572</v>
      </c>
      <c r="P10" s="7">
        <v>0.193809019540263</v>
      </c>
      <c r="Q10" s="7">
        <v>0.21717440185366099</v>
      </c>
      <c r="R10" s="7">
        <v>0.20922720638093201</v>
      </c>
      <c r="S10" s="7">
        <v>0.15015695851907301</v>
      </c>
      <c r="T10" s="7">
        <v>0.15849497247300801</v>
      </c>
    </row>
    <row r="11" spans="1:20" x14ac:dyDescent="0.35">
      <c r="A11" s="5">
        <v>6</v>
      </c>
      <c r="B11" s="7">
        <v>8.1004844897029707E-2</v>
      </c>
      <c r="C11" s="7">
        <v>0.12035077787253699</v>
      </c>
      <c r="D11" s="7">
        <v>0.11558442722888999</v>
      </c>
      <c r="E11" s="7">
        <v>0.33947879454500002</v>
      </c>
      <c r="F11" s="7">
        <v>0.243517904286075</v>
      </c>
      <c r="G11" s="7">
        <v>0.247908561004276</v>
      </c>
      <c r="H11" s="7">
        <v>0.27066845501299702</v>
      </c>
      <c r="I11" s="7">
        <v>7.8786815641933003E-2</v>
      </c>
      <c r="J11" s="7">
        <v>0.106604409934798</v>
      </c>
      <c r="K11" s="7">
        <v>0.11466332218872601</v>
      </c>
      <c r="L11" s="7">
        <v>0.107020745681931</v>
      </c>
      <c r="M11" s="7">
        <v>0.132053962181016</v>
      </c>
      <c r="N11" s="7">
        <v>0.127790489079568</v>
      </c>
      <c r="O11" s="7">
        <v>0.211462030887337</v>
      </c>
      <c r="P11" s="7">
        <v>0.233628080593766</v>
      </c>
      <c r="Q11" s="7">
        <v>0.21149805381238901</v>
      </c>
      <c r="R11" s="7">
        <v>0.216232858439633</v>
      </c>
      <c r="S11" s="7">
        <v>0.152954776696165</v>
      </c>
      <c r="T11" s="7">
        <v>0.171001837643805</v>
      </c>
    </row>
    <row r="12" spans="1:20" x14ac:dyDescent="0.35">
      <c r="A12" s="5">
        <v>7</v>
      </c>
      <c r="B12" s="7">
        <v>0.15659682341949499</v>
      </c>
      <c r="C12" s="7">
        <v>7.4277137889694103E-2</v>
      </c>
      <c r="D12" s="7">
        <v>0.32344551018217699</v>
      </c>
      <c r="E12" s="7">
        <v>0.156327233124918</v>
      </c>
      <c r="F12" s="7">
        <v>0.170624301462487</v>
      </c>
      <c r="G12" s="7">
        <v>0.17064781649379199</v>
      </c>
      <c r="H12" s="7">
        <v>0.16583483770115501</v>
      </c>
      <c r="I12" s="7">
        <v>0.15166490483759101</v>
      </c>
      <c r="J12" s="7">
        <v>0.17496824489619001</v>
      </c>
      <c r="K12" s="7">
        <v>0.187997418618123</v>
      </c>
      <c r="L12" s="7">
        <v>0.15946383071533399</v>
      </c>
      <c r="M12" s="7">
        <v>0.19909431384665199</v>
      </c>
      <c r="N12" s="7">
        <v>0.190925902096962</v>
      </c>
      <c r="O12" s="7">
        <v>0.16729266809631099</v>
      </c>
      <c r="P12" s="7">
        <v>0.15952656608549501</v>
      </c>
      <c r="Q12" s="7">
        <v>0.25665751538982501</v>
      </c>
      <c r="R12" s="7">
        <v>0.23894926553248499</v>
      </c>
      <c r="S12" s="7">
        <v>0.21621300028464499</v>
      </c>
      <c r="T12" s="7">
        <v>0.21326584358344999</v>
      </c>
    </row>
    <row r="13" spans="1:20" x14ac:dyDescent="0.35">
      <c r="A13" s="5">
        <v>8</v>
      </c>
      <c r="B13" s="7">
        <v>7.5209559144940194E-2</v>
      </c>
      <c r="C13" s="7">
        <v>0.12213867754063</v>
      </c>
      <c r="D13" s="7">
        <v>0.100004402923599</v>
      </c>
      <c r="E13" s="7">
        <v>0.111561141937217</v>
      </c>
      <c r="F13" s="7">
        <v>0.13880722189325401</v>
      </c>
      <c r="G13" s="7">
        <v>9.2724585081809696E-2</v>
      </c>
      <c r="H13" s="7">
        <v>8.2659475260379894E-2</v>
      </c>
      <c r="I13" s="7">
        <v>0.11089094183461801</v>
      </c>
      <c r="J13" s="7">
        <v>0.123927538113909</v>
      </c>
      <c r="K13" s="7">
        <v>0.25878754940206999</v>
      </c>
      <c r="L13" s="7">
        <v>0.27884600329817899</v>
      </c>
      <c r="M13" s="7">
        <v>0.26755373297339302</v>
      </c>
      <c r="N13" s="7">
        <v>0.26086341043491001</v>
      </c>
      <c r="O13" s="7">
        <v>0.182931051835067</v>
      </c>
      <c r="P13" s="7">
        <v>0.206155463002474</v>
      </c>
      <c r="Q13" s="7">
        <v>0.214227209443449</v>
      </c>
      <c r="R13" s="7">
        <v>0.21980908001821001</v>
      </c>
      <c r="S13" s="7">
        <v>0.16750234159285399</v>
      </c>
      <c r="T13" s="7">
        <v>0.16066088952920099</v>
      </c>
    </row>
    <row r="14" spans="1:20" x14ac:dyDescent="0.35">
      <c r="A14" s="5">
        <v>9</v>
      </c>
      <c r="B14" s="7">
        <v>0.103089333536022</v>
      </c>
      <c r="C14" s="7">
        <v>0.14818342748503699</v>
      </c>
      <c r="D14" s="7">
        <v>0.11433861392840999</v>
      </c>
      <c r="E14" s="7">
        <v>0.21436322341088199</v>
      </c>
      <c r="F14" s="7">
        <v>0.12320750028710099</v>
      </c>
      <c r="G14" s="7">
        <v>0.33726363997490899</v>
      </c>
      <c r="H14" s="7">
        <v>0.41540595023011201</v>
      </c>
      <c r="I14" s="7">
        <v>0.32126730614883803</v>
      </c>
      <c r="J14" s="7">
        <v>0.29148680763353302</v>
      </c>
      <c r="K14" s="7">
        <v>0.15010152840224</v>
      </c>
      <c r="L14" s="7">
        <v>0.157370713201718</v>
      </c>
      <c r="M14" s="7">
        <v>0.14894128279250099</v>
      </c>
      <c r="N14" s="7">
        <v>0.175133021467058</v>
      </c>
      <c r="O14" s="7">
        <v>0.111331156924674</v>
      </c>
      <c r="P14" s="7">
        <v>0.111481517537575</v>
      </c>
      <c r="Q14" s="7">
        <v>0.12013420568047201</v>
      </c>
      <c r="R14" s="7">
        <v>0.117088876912986</v>
      </c>
      <c r="S14" s="7">
        <v>0.18547503038739899</v>
      </c>
      <c r="T14" s="7">
        <v>0.163694573477533</v>
      </c>
    </row>
    <row r="15" spans="1:20" x14ac:dyDescent="0.35">
      <c r="A15" s="5">
        <v>10</v>
      </c>
      <c r="B15" s="7">
        <v>0.108833167272279</v>
      </c>
      <c r="C15" s="7">
        <v>0.100968522078777</v>
      </c>
      <c r="D15" s="7">
        <v>0.149689657959203</v>
      </c>
      <c r="E15" s="7">
        <v>0.11113342757824</v>
      </c>
      <c r="F15" s="7">
        <v>0.11275828774282</v>
      </c>
      <c r="G15" s="7">
        <v>0.109862976541707</v>
      </c>
      <c r="H15" s="7">
        <v>0.14403897431793899</v>
      </c>
      <c r="I15" s="7">
        <v>0.10532619947828201</v>
      </c>
      <c r="J15" s="7">
        <v>0.114795984983127</v>
      </c>
      <c r="K15" s="7">
        <v>0.174926145043142</v>
      </c>
      <c r="L15" s="7">
        <v>0.15322025050145599</v>
      </c>
      <c r="M15" s="7">
        <v>0.17443086611084499</v>
      </c>
      <c r="N15" s="7">
        <v>0.17493242836187001</v>
      </c>
      <c r="O15" s="7">
        <v>0.14382240015189501</v>
      </c>
      <c r="P15" s="7">
        <v>0.12752802623084</v>
      </c>
      <c r="Q15" s="7">
        <v>0.18068080400019901</v>
      </c>
      <c r="R15" s="7">
        <v>0.201864531667377</v>
      </c>
      <c r="S15" s="7">
        <v>0.17421436151098099</v>
      </c>
      <c r="T15" s="7">
        <v>0.18925398698916801</v>
      </c>
    </row>
    <row r="18" spans="1:20" ht="16" x14ac:dyDescent="0.4">
      <c r="B18" s="53" t="s">
        <v>50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1:20" x14ac:dyDescent="0.35">
      <c r="A19" s="9"/>
      <c r="B19" s="54" t="s">
        <v>29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20" x14ac:dyDescent="0.35">
      <c r="A20" s="5"/>
      <c r="B20" s="5" t="s">
        <v>30</v>
      </c>
      <c r="C20" s="5" t="s">
        <v>31</v>
      </c>
      <c r="D20" s="5" t="s">
        <v>32</v>
      </c>
      <c r="E20" s="5" t="s">
        <v>33</v>
      </c>
      <c r="F20" s="5" t="s">
        <v>34</v>
      </c>
      <c r="G20" s="5" t="s">
        <v>35</v>
      </c>
      <c r="H20" s="5" t="s">
        <v>36</v>
      </c>
      <c r="I20" s="5" t="s">
        <v>37</v>
      </c>
      <c r="J20" s="5" t="s">
        <v>38</v>
      </c>
      <c r="K20" s="5" t="s">
        <v>39</v>
      </c>
      <c r="L20" s="5" t="s">
        <v>40</v>
      </c>
      <c r="M20" s="5" t="s">
        <v>41</v>
      </c>
      <c r="N20" s="5" t="s">
        <v>42</v>
      </c>
      <c r="O20" s="5" t="s">
        <v>43</v>
      </c>
      <c r="P20" s="5" t="s">
        <v>44</v>
      </c>
      <c r="Q20" s="5" t="s">
        <v>45</v>
      </c>
      <c r="R20" s="5" t="s">
        <v>46</v>
      </c>
      <c r="S20" s="5" t="s">
        <v>47</v>
      </c>
      <c r="T20" s="5" t="s">
        <v>48</v>
      </c>
    </row>
    <row r="21" spans="1:20" x14ac:dyDescent="0.35">
      <c r="A21" s="10" t="s">
        <v>49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x14ac:dyDescent="0.35">
      <c r="A22" s="5">
        <v>1</v>
      </c>
      <c r="B22" s="7">
        <v>9.2070842300368605E-2</v>
      </c>
      <c r="C22" s="7">
        <v>0.13230970965444</v>
      </c>
      <c r="D22" s="7">
        <v>0.10483375760619899</v>
      </c>
      <c r="E22" s="7">
        <v>0.105649458172153</v>
      </c>
      <c r="F22" s="7">
        <v>9.8256483911254897E-2</v>
      </c>
      <c r="G22" s="7">
        <v>8.9406607392789703E-2</v>
      </c>
      <c r="H22" s="7">
        <v>9.8689774113399895E-2</v>
      </c>
      <c r="I22" s="7">
        <v>0.184583937020523</v>
      </c>
      <c r="J22" s="7">
        <v>0.239776942253284</v>
      </c>
      <c r="K22" s="7">
        <v>0.19400939236515799</v>
      </c>
      <c r="L22" s="7">
        <v>0.20117259567173501</v>
      </c>
      <c r="M22" s="7">
        <v>0.27185483922796999</v>
      </c>
      <c r="N22" s="7">
        <v>0.29428244979547502</v>
      </c>
      <c r="O22" s="7">
        <v>0.25860761630297602</v>
      </c>
      <c r="P22" s="7">
        <v>0.24924731780971901</v>
      </c>
      <c r="Q22" s="7">
        <v>0.207834776512238</v>
      </c>
      <c r="R22" s="7">
        <v>0.22451829229657799</v>
      </c>
      <c r="S22" s="7">
        <v>0.15879833305306801</v>
      </c>
      <c r="T22" s="7">
        <v>0.16733719294025901</v>
      </c>
    </row>
    <row r="23" spans="1:20" x14ac:dyDescent="0.35">
      <c r="A23" s="5">
        <v>2</v>
      </c>
      <c r="B23" s="7">
        <v>5.3404999049946202E-2</v>
      </c>
      <c r="C23" s="7">
        <v>9.5786265509836696E-2</v>
      </c>
      <c r="D23" s="7">
        <v>0.110116706055481</v>
      </c>
      <c r="E23" s="7">
        <v>7.5672785084323596E-2</v>
      </c>
      <c r="F23" s="7">
        <v>4.7486449597781297E-2</v>
      </c>
      <c r="G23" s="7">
        <v>0.22352692316442099</v>
      </c>
      <c r="H23" s="7">
        <v>0.135948477139609</v>
      </c>
      <c r="I23" s="7">
        <v>0.21245185822266999</v>
      </c>
      <c r="J23" s="7">
        <v>0.24667595148466401</v>
      </c>
      <c r="K23" s="7">
        <v>0.27082115844433802</v>
      </c>
      <c r="L23" s="7">
        <v>0.281912133035568</v>
      </c>
      <c r="M23" s="7">
        <v>0.24238649630522</v>
      </c>
      <c r="N23" s="7">
        <v>0.267821217117716</v>
      </c>
      <c r="O23" s="7">
        <v>7.89444416791142E-2</v>
      </c>
      <c r="P23" s="7">
        <v>9.8295862774259599E-2</v>
      </c>
      <c r="Q23" s="7">
        <v>0.202344407602737</v>
      </c>
      <c r="R23" s="7">
        <v>0.18443974950296199</v>
      </c>
      <c r="S23" s="7">
        <v>0.14313272907713401</v>
      </c>
      <c r="T23" s="7">
        <v>0.14556066589750999</v>
      </c>
    </row>
    <row r="24" spans="1:20" x14ac:dyDescent="0.35">
      <c r="A24" s="5">
        <v>3</v>
      </c>
      <c r="B24" s="7">
        <v>0.120259950182555</v>
      </c>
      <c r="C24" s="7">
        <v>0.227664702130351</v>
      </c>
      <c r="D24" s="7">
        <v>9.5190328087481096E-2</v>
      </c>
      <c r="E24" s="7">
        <v>0.167266036133813</v>
      </c>
      <c r="F24" s="7">
        <v>0.16398380580275901</v>
      </c>
      <c r="G24" s="7">
        <v>0.16708022469443901</v>
      </c>
      <c r="H24" s="7">
        <v>0.150930755379592</v>
      </c>
      <c r="I24" s="7">
        <v>0.124475242128416</v>
      </c>
      <c r="J24" s="7">
        <v>0.118744025668236</v>
      </c>
      <c r="K24" s="7">
        <v>0.13465545928737699</v>
      </c>
      <c r="L24" s="7">
        <v>0.117204400755223</v>
      </c>
      <c r="M24" s="7">
        <v>0.119500423291875</v>
      </c>
      <c r="N24" s="7">
        <v>0.12324763169012699</v>
      </c>
      <c r="O24" s="7">
        <v>0.135509883336807</v>
      </c>
      <c r="P24" s="7">
        <v>0.122084665539454</v>
      </c>
      <c r="Q24" s="7">
        <v>0.19183037843769299</v>
      </c>
      <c r="R24" s="7">
        <v>0.16374750708163899</v>
      </c>
      <c r="S24" s="7">
        <v>0.170853088423945</v>
      </c>
      <c r="T24" s="7">
        <v>0.191727094816839</v>
      </c>
    </row>
    <row r="25" spans="1:20" x14ac:dyDescent="0.35">
      <c r="A25" s="5">
        <v>4</v>
      </c>
      <c r="B25" s="7">
        <v>0.149275733745069</v>
      </c>
      <c r="C25" s="7">
        <v>0.14478451323554201</v>
      </c>
      <c r="D25" s="7">
        <v>0.36125214191014399</v>
      </c>
      <c r="E25" s="7">
        <v>0.43840303444518702</v>
      </c>
      <c r="F25" s="7">
        <v>0.32740564119760801</v>
      </c>
      <c r="G25" s="7">
        <v>0.35181364405486498</v>
      </c>
      <c r="H25" s="7">
        <v>0.31220972334031599</v>
      </c>
      <c r="I25" s="7">
        <v>0.150564687585131</v>
      </c>
      <c r="J25" s="7">
        <v>0.14953618320578499</v>
      </c>
      <c r="K25" s="7">
        <v>0.31487025782218098</v>
      </c>
      <c r="L25" s="7">
        <v>0.32760410008303797</v>
      </c>
      <c r="M25" s="7">
        <v>0.30751715836216198</v>
      </c>
      <c r="N25" s="7">
        <v>0.30571221387300301</v>
      </c>
      <c r="O25" s="7">
        <v>0.27539622663729002</v>
      </c>
      <c r="P25" s="7">
        <v>0.276085395014803</v>
      </c>
      <c r="Q25" s="7">
        <v>0.25644389820157099</v>
      </c>
      <c r="R25" s="7">
        <v>0.23579329239183999</v>
      </c>
      <c r="S25" s="7">
        <v>0.20130045943162</v>
      </c>
      <c r="T25" s="7">
        <v>0.20075932505161101</v>
      </c>
    </row>
    <row r="26" spans="1:20" x14ac:dyDescent="0.35">
      <c r="A26" s="5">
        <v>5</v>
      </c>
      <c r="B26" s="7">
        <v>6.4274838524767106E-2</v>
      </c>
      <c r="C26" s="7">
        <v>0.110199187369225</v>
      </c>
      <c r="D26" s="7">
        <v>6.2971234012892202E-2</v>
      </c>
      <c r="E26" s="7">
        <v>7.3752473754591305E-2</v>
      </c>
      <c r="F26" s="7">
        <v>7.1364623688593101E-2</v>
      </c>
      <c r="G26" s="7">
        <v>6.7472877966327005E-2</v>
      </c>
      <c r="H26" s="7">
        <v>6.8050531173085904E-2</v>
      </c>
      <c r="I26" s="7">
        <v>7.3287513582265804E-2</v>
      </c>
      <c r="J26" s="7">
        <v>6.1469515649766902E-2</v>
      </c>
      <c r="K26" s="7">
        <v>6.3663731076030697E-2</v>
      </c>
      <c r="L26" s="7">
        <v>9.5669795872747404E-2</v>
      </c>
      <c r="M26" s="7">
        <v>7.3433285570079498E-2</v>
      </c>
      <c r="N26" s="7">
        <v>9.4669527720307303E-2</v>
      </c>
      <c r="O26" s="7">
        <v>0.123111610999977</v>
      </c>
      <c r="P26" s="7">
        <v>9.3402417387730696E-2</v>
      </c>
      <c r="Q26" s="7">
        <v>0.100542657201502</v>
      </c>
      <c r="R26" s="7">
        <v>7.6550127870818205E-2</v>
      </c>
      <c r="S26" s="7">
        <v>0.16586298888717799</v>
      </c>
      <c r="T26" s="7">
        <v>0.12874391805531399</v>
      </c>
    </row>
    <row r="27" spans="1:20" x14ac:dyDescent="0.35">
      <c r="A27" s="5">
        <v>6</v>
      </c>
      <c r="B27" s="7">
        <v>7.0740573788247205E-2</v>
      </c>
      <c r="C27" s="7">
        <v>0.104120968266362</v>
      </c>
      <c r="D27" s="7">
        <v>0.11009299723727101</v>
      </c>
      <c r="E27" s="7">
        <v>9.1530859795679903E-2</v>
      </c>
      <c r="F27" s="7">
        <v>0.15022163578237499</v>
      </c>
      <c r="G27" s="7">
        <v>9.0819199679606194E-2</v>
      </c>
      <c r="H27" s="7">
        <v>8.56224541708175E-2</v>
      </c>
      <c r="I27" s="7">
        <v>0.139883805399764</v>
      </c>
      <c r="J27" s="7">
        <v>9.5965878903466195E-2</v>
      </c>
      <c r="K27" s="7">
        <v>0.144859032592702</v>
      </c>
      <c r="L27" s="7">
        <v>0.18515983898260199</v>
      </c>
      <c r="M27" s="7">
        <v>0.23317930070975901</v>
      </c>
      <c r="N27" s="7">
        <v>0.266529760231833</v>
      </c>
      <c r="O27" s="7">
        <v>0.22979904811164401</v>
      </c>
      <c r="P27" s="7">
        <v>0.23676545570795199</v>
      </c>
      <c r="Q27" s="7">
        <v>0.17175783742558101</v>
      </c>
      <c r="R27" s="7">
        <v>0.17758534304422699</v>
      </c>
      <c r="S27" s="7">
        <v>0.14538690933628301</v>
      </c>
      <c r="T27" s="7">
        <v>0.155078052280328</v>
      </c>
    </row>
    <row r="28" spans="1:20" x14ac:dyDescent="0.35">
      <c r="A28" s="5">
        <v>7</v>
      </c>
      <c r="B28" s="7">
        <v>0.13457584686781099</v>
      </c>
      <c r="C28" s="7">
        <v>7.6153186193492706E-2</v>
      </c>
      <c r="D28" s="7">
        <v>0.26001946514170998</v>
      </c>
      <c r="E28" s="7">
        <v>0.14076515055609601</v>
      </c>
      <c r="F28" s="7">
        <v>0.13835959205259701</v>
      </c>
      <c r="G28" s="7">
        <v>0.140122060732251</v>
      </c>
      <c r="H28" s="7">
        <v>0.13184367295644001</v>
      </c>
      <c r="I28" s="7">
        <v>0.13144732112732199</v>
      </c>
      <c r="J28" s="7">
        <v>0.138981782081705</v>
      </c>
      <c r="K28" s="7">
        <v>0.15378021452076601</v>
      </c>
      <c r="L28" s="7">
        <v>0.124554416142528</v>
      </c>
      <c r="M28" s="7">
        <v>0.15002369744764199</v>
      </c>
      <c r="N28" s="7">
        <v>0.18474969837382901</v>
      </c>
      <c r="O28" s="7">
        <v>0.20711685071403901</v>
      </c>
      <c r="P28" s="7">
        <v>0.229190704875505</v>
      </c>
      <c r="Q28" s="7">
        <v>0.238392751940636</v>
      </c>
      <c r="R28" s="7">
        <v>0.22626144422364</v>
      </c>
      <c r="S28" s="7">
        <v>0.18898440463497901</v>
      </c>
      <c r="T28" s="7">
        <v>0.18870585948577701</v>
      </c>
    </row>
    <row r="29" spans="1:20" x14ac:dyDescent="0.35">
      <c r="A29" s="5">
        <v>8</v>
      </c>
      <c r="B29" s="7">
        <v>7.1842977542299596E-2</v>
      </c>
      <c r="C29" s="7">
        <v>0.11076523139927399</v>
      </c>
      <c r="D29" s="7">
        <v>0.111269939838803</v>
      </c>
      <c r="E29" s="7">
        <v>0.15901364749538999</v>
      </c>
      <c r="F29" s="7">
        <v>0.102896141002163</v>
      </c>
      <c r="G29" s="7">
        <v>0.106876829399517</v>
      </c>
      <c r="H29" s="7">
        <v>0.118769100677255</v>
      </c>
      <c r="I29" s="7">
        <v>0.111906756122982</v>
      </c>
      <c r="J29" s="7">
        <v>8.8812279516216994E-2</v>
      </c>
      <c r="K29" s="7">
        <v>0.20144733681525701</v>
      </c>
      <c r="L29" s="7">
        <v>0.16881604004112399</v>
      </c>
      <c r="M29" s="7">
        <v>0.25903529096677302</v>
      </c>
      <c r="N29" s="7">
        <v>0.28821192315418198</v>
      </c>
      <c r="O29" s="7">
        <v>0.24288552060442001</v>
      </c>
      <c r="P29" s="7">
        <v>0.24116656832913599</v>
      </c>
      <c r="Q29" s="7">
        <v>0.202871505828882</v>
      </c>
      <c r="R29" s="7">
        <v>0.19514056018846701</v>
      </c>
      <c r="S29" s="7">
        <v>0.15301263209337401</v>
      </c>
      <c r="T29" s="7">
        <v>0.151697671654693</v>
      </c>
    </row>
    <row r="30" spans="1:20" x14ac:dyDescent="0.35">
      <c r="A30" s="5">
        <v>9</v>
      </c>
      <c r="B30" s="7">
        <v>0.105071129406882</v>
      </c>
      <c r="C30" s="7">
        <v>0.174710837764944</v>
      </c>
      <c r="D30" s="7">
        <v>0.103957292677786</v>
      </c>
      <c r="E30" s="7">
        <v>0.16883044270669201</v>
      </c>
      <c r="F30" s="7">
        <v>0.11027971576593699</v>
      </c>
      <c r="G30" s="7">
        <v>0.17769687157268299</v>
      </c>
      <c r="H30" s="7">
        <v>0.14950397156565401</v>
      </c>
      <c r="I30" s="7">
        <v>0.220150339823312</v>
      </c>
      <c r="J30" s="7">
        <v>0.17945501253004001</v>
      </c>
      <c r="K30" s="7">
        <v>0.25157778419117999</v>
      </c>
      <c r="L30" s="7">
        <v>0.29514404925564902</v>
      </c>
      <c r="M30" s="7">
        <v>0.26385813371495198</v>
      </c>
      <c r="N30" s="7">
        <v>0.26954816262131798</v>
      </c>
      <c r="O30" s="7">
        <v>0.238213225565719</v>
      </c>
      <c r="P30" s="7">
        <v>0.24939452407920301</v>
      </c>
      <c r="Q30" s="7">
        <v>0.222138658379778</v>
      </c>
      <c r="R30" s="7">
        <v>0.222776000213988</v>
      </c>
      <c r="S30" s="7">
        <v>0.16937477481897401</v>
      </c>
      <c r="T30" s="7">
        <v>0.16753477314846099</v>
      </c>
    </row>
    <row r="31" spans="1:20" x14ac:dyDescent="0.35">
      <c r="A31" s="5">
        <v>10</v>
      </c>
      <c r="B31" s="7">
        <v>0.127449849377892</v>
      </c>
      <c r="C31" s="7">
        <v>0.24398664689805699</v>
      </c>
      <c r="D31" s="7">
        <v>8.1070515387332107E-2</v>
      </c>
      <c r="E31" s="7">
        <v>0.134820248236111</v>
      </c>
      <c r="F31" s="7">
        <v>0.129207867899088</v>
      </c>
      <c r="G31" s="7">
        <v>0.148177638076502</v>
      </c>
      <c r="H31" s="7">
        <v>0.156071573078267</v>
      </c>
      <c r="I31" s="7">
        <v>0.13213944441112899</v>
      </c>
      <c r="J31" s="7">
        <v>0.145177654510981</v>
      </c>
      <c r="K31" s="7">
        <v>0.130738059311724</v>
      </c>
      <c r="L31" s="7">
        <v>0.13460816148072399</v>
      </c>
      <c r="M31" s="7">
        <v>0.13056195537964899</v>
      </c>
      <c r="N31" s="7">
        <v>0.13471632746373999</v>
      </c>
      <c r="O31" s="7">
        <v>0.16885736364578499</v>
      </c>
      <c r="P31" s="7">
        <v>0.18444189674425701</v>
      </c>
      <c r="Q31" s="7">
        <v>0.15660923491972001</v>
      </c>
      <c r="R31" s="7">
        <v>0.151230800758131</v>
      </c>
      <c r="S31" s="7">
        <v>0.195274752617492</v>
      </c>
      <c r="T31" s="7">
        <v>0.181320864978751</v>
      </c>
    </row>
    <row r="34" spans="1:20" ht="16" x14ac:dyDescent="0.4">
      <c r="B34" s="53" t="s">
        <v>51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5" spans="1:20" x14ac:dyDescent="0.35">
      <c r="A35" s="9"/>
      <c r="B35" s="54" t="s">
        <v>29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1:20" x14ac:dyDescent="0.35">
      <c r="A36" s="5"/>
      <c r="B36" s="5" t="s">
        <v>30</v>
      </c>
      <c r="C36" s="5" t="s">
        <v>31</v>
      </c>
      <c r="D36" s="5" t="s">
        <v>32</v>
      </c>
      <c r="E36" s="5" t="s">
        <v>33</v>
      </c>
      <c r="F36" s="5" t="s">
        <v>34</v>
      </c>
      <c r="G36" s="5" t="s">
        <v>35</v>
      </c>
      <c r="H36" s="5" t="s">
        <v>36</v>
      </c>
      <c r="I36" s="5" t="s">
        <v>37</v>
      </c>
      <c r="J36" s="5" t="s">
        <v>38</v>
      </c>
      <c r="K36" s="5" t="s">
        <v>39</v>
      </c>
      <c r="L36" s="5" t="s">
        <v>40</v>
      </c>
      <c r="M36" s="5" t="s">
        <v>41</v>
      </c>
      <c r="N36" s="5" t="s">
        <v>42</v>
      </c>
      <c r="O36" s="5" t="s">
        <v>43</v>
      </c>
      <c r="P36" s="5" t="s">
        <v>44</v>
      </c>
      <c r="Q36" s="5" t="s">
        <v>45</v>
      </c>
      <c r="R36" s="5" t="s">
        <v>46</v>
      </c>
      <c r="S36" s="5" t="s">
        <v>47</v>
      </c>
      <c r="T36" s="5" t="s">
        <v>48</v>
      </c>
    </row>
    <row r="37" spans="1:20" x14ac:dyDescent="0.35">
      <c r="A37" s="10" t="s">
        <v>49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x14ac:dyDescent="0.35">
      <c r="A38" s="5">
        <v>1</v>
      </c>
      <c r="B38" s="7">
        <v>0.114143509335212</v>
      </c>
      <c r="C38" s="7">
        <v>0.17433597655268501</v>
      </c>
      <c r="D38" s="7">
        <v>9.2524212078370693E-2</v>
      </c>
      <c r="E38" s="7">
        <v>0.13410730395970799</v>
      </c>
      <c r="F38" s="7">
        <v>0.116681610028892</v>
      </c>
      <c r="G38" s="7">
        <v>0.119758982812405</v>
      </c>
      <c r="H38" s="7">
        <v>0.11533936021272299</v>
      </c>
      <c r="I38" s="7">
        <v>0.113343325292467</v>
      </c>
      <c r="J38" s="7">
        <v>0.12065732074818999</v>
      </c>
      <c r="K38" s="7">
        <v>0.13237421243456499</v>
      </c>
      <c r="L38" s="7">
        <v>0.163973378467697</v>
      </c>
      <c r="M38" s="7">
        <v>0.17644402331196701</v>
      </c>
      <c r="N38" s="7">
        <v>0.182245163921087</v>
      </c>
      <c r="O38" s="7">
        <v>0.18431634307548</v>
      </c>
      <c r="P38" s="7">
        <v>0.17550099534741601</v>
      </c>
      <c r="Q38" s="7">
        <v>0.20248661254476599</v>
      </c>
      <c r="R38" s="7">
        <v>0.17831074050394499</v>
      </c>
      <c r="S38" s="7">
        <v>0.18185195895348599</v>
      </c>
      <c r="T38" s="7">
        <v>0.16836026157221001</v>
      </c>
    </row>
    <row r="39" spans="1:20" x14ac:dyDescent="0.35">
      <c r="A39" s="5">
        <v>2</v>
      </c>
      <c r="B39" s="7">
        <v>4.40629087369383E-2</v>
      </c>
      <c r="C39" s="7">
        <v>9.1976656433004803E-2</v>
      </c>
      <c r="D39" s="7">
        <v>0.111826063025341</v>
      </c>
      <c r="E39" s="7">
        <v>0.105281914579333</v>
      </c>
      <c r="F39" s="7">
        <v>4.5581620282034198E-2</v>
      </c>
      <c r="G39" s="7">
        <v>4.8416534597239297E-2</v>
      </c>
      <c r="H39" s="7">
        <v>4.9955438283073902E-2</v>
      </c>
      <c r="I39" s="7">
        <v>7.4001375732292707E-2</v>
      </c>
      <c r="J39" s="7">
        <v>0.116100314226326</v>
      </c>
      <c r="K39" s="7">
        <v>0.234576066403407</v>
      </c>
      <c r="L39" s="7">
        <v>0.26609520355197502</v>
      </c>
      <c r="M39" s="7">
        <v>0.22063488431900399</v>
      </c>
      <c r="N39" s="7">
        <v>0.245773576235191</v>
      </c>
      <c r="O39" s="7">
        <v>5.4552392244306198E-2</v>
      </c>
      <c r="P39" s="7">
        <v>8.0974633976215904E-2</v>
      </c>
      <c r="Q39" s="7">
        <v>7.6171129107533903E-2</v>
      </c>
      <c r="R39" s="7">
        <v>0.104627649601615</v>
      </c>
      <c r="S39" s="7">
        <v>0.149597144204761</v>
      </c>
      <c r="T39" s="7">
        <v>0.120706228098113</v>
      </c>
    </row>
    <row r="40" spans="1:20" x14ac:dyDescent="0.35">
      <c r="A40" s="5">
        <v>3</v>
      </c>
      <c r="B40" s="7">
        <v>0.12456041612586299</v>
      </c>
      <c r="C40" s="7">
        <v>0.222338076865674</v>
      </c>
      <c r="D40" s="7">
        <v>9.5848670983521594E-2</v>
      </c>
      <c r="E40" s="7">
        <v>0.160164252170029</v>
      </c>
      <c r="F40" s="7">
        <v>0.13610958109509799</v>
      </c>
      <c r="G40" s="7">
        <v>0.144178810022322</v>
      </c>
      <c r="H40" s="7">
        <v>0.136953603469817</v>
      </c>
      <c r="I40" s="7">
        <v>0.13283749418853499</v>
      </c>
      <c r="J40" s="7">
        <v>0.13751118420810701</v>
      </c>
      <c r="K40" s="7">
        <v>0.21942632653599101</v>
      </c>
      <c r="L40" s="7">
        <v>0.17882794048662001</v>
      </c>
      <c r="M40" s="7">
        <v>0.28156645200320501</v>
      </c>
      <c r="N40" s="7">
        <v>0.30553672917125602</v>
      </c>
      <c r="O40" s="7">
        <v>0.26236980892995898</v>
      </c>
      <c r="P40" s="7">
        <v>0.27052720130361002</v>
      </c>
      <c r="Q40" s="7">
        <v>0.216919510694672</v>
      </c>
      <c r="R40" s="7">
        <v>0.23200340298286201</v>
      </c>
      <c r="S40" s="7">
        <v>0.18659863342434799</v>
      </c>
      <c r="T40" s="7">
        <v>0.17965962295222801</v>
      </c>
    </row>
    <row r="41" spans="1:20" x14ac:dyDescent="0.35">
      <c r="A41" s="5">
        <v>4</v>
      </c>
      <c r="B41" s="7">
        <v>0.139141712427758</v>
      </c>
      <c r="C41" s="7">
        <v>0.114409989657766</v>
      </c>
      <c r="D41" s="7">
        <v>0.297737583856169</v>
      </c>
      <c r="E41" s="7">
        <v>0.33596505887362998</v>
      </c>
      <c r="F41" s="7">
        <v>0.25513827588312299</v>
      </c>
      <c r="G41" s="7">
        <v>0.32265286890077499</v>
      </c>
      <c r="H41" s="7">
        <v>0.38012590464593499</v>
      </c>
      <c r="I41" s="7">
        <v>0.31237788837334102</v>
      </c>
      <c r="J41" s="7">
        <v>0.31936028279567802</v>
      </c>
      <c r="K41" s="7">
        <v>0.27746032960707001</v>
      </c>
      <c r="L41" s="7">
        <v>0.26882357955060998</v>
      </c>
      <c r="M41" s="7">
        <v>0.21320187820703901</v>
      </c>
      <c r="N41" s="7">
        <v>0.198634206870375</v>
      </c>
      <c r="O41" s="7">
        <v>0.24220786990194301</v>
      </c>
      <c r="P41" s="7">
        <v>0.24068712719045501</v>
      </c>
      <c r="Q41" s="7">
        <v>0.16838643512867801</v>
      </c>
      <c r="R41" s="7">
        <v>0.16808971246083099</v>
      </c>
      <c r="S41" s="7">
        <v>0.18845084866641101</v>
      </c>
      <c r="T41" s="7">
        <v>0.19876901157165699</v>
      </c>
    </row>
    <row r="42" spans="1:20" x14ac:dyDescent="0.35">
      <c r="A42" s="5">
        <v>5</v>
      </c>
      <c r="B42" s="7">
        <v>4.8388876624263999E-2</v>
      </c>
      <c r="C42" s="7">
        <v>0.105720498335515</v>
      </c>
      <c r="D42" s="7">
        <v>9.92613427858169E-2</v>
      </c>
      <c r="E42" s="7">
        <v>4.6462949041118098E-2</v>
      </c>
      <c r="F42" s="7">
        <v>6.5386870311546996E-2</v>
      </c>
      <c r="G42" s="7">
        <v>0.148252007538308</v>
      </c>
      <c r="H42" s="7">
        <v>6.8386123890221306E-2</v>
      </c>
      <c r="I42" s="7">
        <v>0.20819238457851599</v>
      </c>
      <c r="J42" s="7">
        <v>0.26931906591624799</v>
      </c>
      <c r="K42" s="7">
        <v>0.16778939652076699</v>
      </c>
      <c r="L42" s="7">
        <v>0.156389380106534</v>
      </c>
      <c r="M42" s="7">
        <v>0.16458593570445501</v>
      </c>
      <c r="N42" s="7">
        <v>0.15554399222583201</v>
      </c>
      <c r="O42" s="7">
        <v>0.18019151031904601</v>
      </c>
      <c r="P42" s="7">
        <v>0.17942740684055999</v>
      </c>
      <c r="Q42" s="7">
        <v>7.5561005712064006E-2</v>
      </c>
      <c r="R42" s="7">
        <v>8.7815571255014199E-2</v>
      </c>
      <c r="S42" s="7">
        <v>0.12737657634668301</v>
      </c>
      <c r="T42" s="7">
        <v>0.14621944626660099</v>
      </c>
    </row>
    <row r="43" spans="1:20" x14ac:dyDescent="0.35">
      <c r="A43" s="5">
        <v>6</v>
      </c>
      <c r="B43" s="7">
        <v>8.9055308565789096E-2</v>
      </c>
      <c r="C43" s="7">
        <v>0.155349602305908</v>
      </c>
      <c r="D43" s="7">
        <v>0.117465762297779</v>
      </c>
      <c r="E43" s="7">
        <v>0.2476770847377</v>
      </c>
      <c r="F43" s="7">
        <v>0.34488965285991602</v>
      </c>
      <c r="G43" s="7">
        <v>0.331498990815771</v>
      </c>
      <c r="H43" s="7">
        <v>0.34970360909634601</v>
      </c>
      <c r="I43" s="7">
        <v>0.32321889381469598</v>
      </c>
      <c r="J43" s="7">
        <v>0.32685120689103198</v>
      </c>
      <c r="K43" s="7">
        <v>0.29091358914569998</v>
      </c>
      <c r="L43" s="7">
        <v>0.29215246511478399</v>
      </c>
      <c r="M43" s="7">
        <v>0.25135603229405801</v>
      </c>
      <c r="N43" s="7">
        <v>0.23195977624887801</v>
      </c>
      <c r="O43" s="7">
        <v>0.23441840448267101</v>
      </c>
      <c r="P43" s="7">
        <v>0.21826302134584499</v>
      </c>
      <c r="Q43" s="7">
        <v>0.11201165781668899</v>
      </c>
      <c r="R43" s="7">
        <v>0.111172256532553</v>
      </c>
      <c r="S43" s="7">
        <v>0.16624491273792699</v>
      </c>
      <c r="T43" s="7">
        <v>0.156179380897009</v>
      </c>
    </row>
    <row r="44" spans="1:20" x14ac:dyDescent="0.35">
      <c r="A44" s="5">
        <v>7</v>
      </c>
      <c r="B44" s="7">
        <v>0.14556418762307499</v>
      </c>
      <c r="C44" s="7">
        <v>7.8422883169799701E-2</v>
      </c>
      <c r="D44" s="7">
        <v>0.29580662228414101</v>
      </c>
      <c r="E44" s="7">
        <v>0.14895836165323301</v>
      </c>
      <c r="F44" s="7">
        <v>0.152928246607135</v>
      </c>
      <c r="G44" s="7">
        <v>0.161017560460675</v>
      </c>
      <c r="H44" s="7">
        <v>0.14969776091342199</v>
      </c>
      <c r="I44" s="7">
        <v>0.17646622623837299</v>
      </c>
      <c r="J44" s="7">
        <v>0.148445804511183</v>
      </c>
      <c r="K44" s="7">
        <v>0.18307941106596901</v>
      </c>
      <c r="L44" s="7">
        <v>0.155100374894064</v>
      </c>
      <c r="M44" s="7">
        <v>0.145580135372509</v>
      </c>
      <c r="N44" s="7">
        <v>0.14751892794096899</v>
      </c>
      <c r="O44" s="7">
        <v>0.19126045905640399</v>
      </c>
      <c r="P44" s="7">
        <v>0.19847521010716501</v>
      </c>
      <c r="Q44" s="7">
        <v>0.15157855139352899</v>
      </c>
      <c r="R44" s="7">
        <v>0.15546757082690801</v>
      </c>
      <c r="S44" s="7">
        <v>0.20565705428880901</v>
      </c>
      <c r="T44" s="7">
        <v>0.19221887332997301</v>
      </c>
    </row>
    <row r="45" spans="1:20" x14ac:dyDescent="0.35">
      <c r="A45" s="5">
        <v>8</v>
      </c>
      <c r="B45" s="7">
        <v>0.110096351916565</v>
      </c>
      <c r="C45" s="7">
        <v>0.19386728786222401</v>
      </c>
      <c r="D45" s="7">
        <v>0.106361936050734</v>
      </c>
      <c r="E45" s="7">
        <v>0.161122896837363</v>
      </c>
      <c r="F45" s="7">
        <v>0.13818236134099299</v>
      </c>
      <c r="G45" s="7">
        <v>0.23936224558085401</v>
      </c>
      <c r="H45" s="7">
        <v>0.211794831035585</v>
      </c>
      <c r="I45" s="7">
        <v>0.147478164559362</v>
      </c>
      <c r="J45" s="7">
        <v>0.12971104515378001</v>
      </c>
      <c r="K45" s="7">
        <v>0.274779783096672</v>
      </c>
      <c r="L45" s="7">
        <v>0.24272308095421999</v>
      </c>
      <c r="M45" s="7">
        <v>0.327314230282237</v>
      </c>
      <c r="N45" s="7">
        <v>0.31345269470368298</v>
      </c>
      <c r="O45" s="7">
        <v>0.28014428503549299</v>
      </c>
      <c r="P45" s="7">
        <v>0.25983556627222798</v>
      </c>
      <c r="Q45" s="7">
        <v>0.17514187059109901</v>
      </c>
      <c r="R45" s="7">
        <v>0.16367251682612999</v>
      </c>
      <c r="S45" s="7">
        <v>0.18417006275197301</v>
      </c>
      <c r="T45" s="7">
        <v>0.172169248582589</v>
      </c>
    </row>
    <row r="46" spans="1:20" x14ac:dyDescent="0.35">
      <c r="A46" s="5">
        <v>9</v>
      </c>
      <c r="B46" s="7">
        <v>9.3831582632115204E-2</v>
      </c>
      <c r="C46" s="7">
        <v>0.14160325489900599</v>
      </c>
      <c r="D46" s="7">
        <v>0.10936071621913999</v>
      </c>
      <c r="E46" s="7">
        <v>0.11415699713956901</v>
      </c>
      <c r="F46" s="7">
        <v>9.3912050061524893E-2</v>
      </c>
      <c r="G46" s="7">
        <v>0.176279266956678</v>
      </c>
      <c r="H46" s="7">
        <v>0.222143795617602</v>
      </c>
      <c r="I46" s="7">
        <v>0.16086580897956201</v>
      </c>
      <c r="J46" s="7">
        <v>0.174256034375083</v>
      </c>
      <c r="K46" s="7">
        <v>9.9458963314388693E-2</v>
      </c>
      <c r="L46" s="7">
        <v>9.3226308977546399E-2</v>
      </c>
      <c r="M46" s="7">
        <v>0.33594232288259801</v>
      </c>
      <c r="N46" s="7">
        <v>0.29090402970227602</v>
      </c>
      <c r="O46" s="7">
        <v>0.263183621278473</v>
      </c>
      <c r="P46" s="7">
        <v>0.26072011221675501</v>
      </c>
      <c r="Q46" s="7">
        <v>0.209518553631799</v>
      </c>
      <c r="R46" s="7">
        <v>0.20539907916560399</v>
      </c>
      <c r="S46" s="7">
        <v>0.16783135289957199</v>
      </c>
      <c r="T46" s="7">
        <v>0.16051703066824299</v>
      </c>
    </row>
    <row r="47" spans="1:20" x14ac:dyDescent="0.35">
      <c r="A47" s="5">
        <v>10</v>
      </c>
      <c r="B47" s="7">
        <v>0.108986041666101</v>
      </c>
      <c r="C47" s="7">
        <v>0.17003097707797901</v>
      </c>
      <c r="D47" s="7">
        <v>9.7456507879776097E-2</v>
      </c>
      <c r="E47" s="7">
        <v>0.113380954306704</v>
      </c>
      <c r="F47" s="7">
        <v>0.114175258295364</v>
      </c>
      <c r="G47" s="7">
        <v>0.116935570462251</v>
      </c>
      <c r="H47" s="7">
        <v>0.105536324606145</v>
      </c>
      <c r="I47" s="7">
        <v>0.18106828998652999</v>
      </c>
      <c r="J47" s="7">
        <v>0.13977014807774399</v>
      </c>
      <c r="K47" s="7">
        <v>0.133224109254858</v>
      </c>
      <c r="L47" s="7">
        <v>0.133559665205462</v>
      </c>
      <c r="M47" s="7">
        <v>0.114921327148736</v>
      </c>
      <c r="N47" s="7">
        <v>0.113370811997622</v>
      </c>
      <c r="O47" s="7">
        <v>0.18284297989491499</v>
      </c>
      <c r="P47" s="7">
        <v>0.197207809677034</v>
      </c>
      <c r="Q47" s="7">
        <v>0.15706387712287101</v>
      </c>
      <c r="R47" s="7">
        <v>0.16536680451062699</v>
      </c>
      <c r="S47" s="7">
        <v>0.16983443202440601</v>
      </c>
      <c r="T47" s="7">
        <v>0.17711115001858899</v>
      </c>
    </row>
    <row r="50" spans="1:20" ht="16" x14ac:dyDescent="0.4">
      <c r="B50" s="53" t="s">
        <v>52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</row>
    <row r="51" spans="1:20" x14ac:dyDescent="0.35">
      <c r="A51" s="9"/>
      <c r="B51" s="54" t="s">
        <v>29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</row>
    <row r="52" spans="1:20" x14ac:dyDescent="0.35">
      <c r="A52" s="5"/>
      <c r="B52" s="5" t="s">
        <v>30</v>
      </c>
      <c r="C52" s="5" t="s">
        <v>31</v>
      </c>
      <c r="D52" s="5" t="s">
        <v>32</v>
      </c>
      <c r="E52" s="5" t="s">
        <v>33</v>
      </c>
      <c r="F52" s="5" t="s">
        <v>34</v>
      </c>
      <c r="G52" s="5" t="s">
        <v>35</v>
      </c>
      <c r="H52" s="5" t="s">
        <v>36</v>
      </c>
      <c r="I52" s="5" t="s">
        <v>37</v>
      </c>
      <c r="J52" s="5" t="s">
        <v>38</v>
      </c>
      <c r="K52" s="5" t="s">
        <v>39</v>
      </c>
      <c r="L52" s="5" t="s">
        <v>40</v>
      </c>
      <c r="M52" s="5" t="s">
        <v>41</v>
      </c>
      <c r="N52" s="5" t="s">
        <v>42</v>
      </c>
      <c r="O52" s="5" t="s">
        <v>43</v>
      </c>
      <c r="P52" s="5" t="s">
        <v>44</v>
      </c>
      <c r="Q52" s="5" t="s">
        <v>45</v>
      </c>
      <c r="R52" s="5" t="s">
        <v>46</v>
      </c>
      <c r="S52" s="5" t="s">
        <v>47</v>
      </c>
      <c r="T52" s="5" t="s">
        <v>48</v>
      </c>
    </row>
    <row r="53" spans="1:20" x14ac:dyDescent="0.35">
      <c r="A53" s="10" t="s">
        <v>49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x14ac:dyDescent="0.35">
      <c r="A54" s="5">
        <v>1</v>
      </c>
      <c r="B54" s="7">
        <v>0.13463320724334699</v>
      </c>
      <c r="C54" s="7">
        <v>0.25657663506001099</v>
      </c>
      <c r="D54" s="7">
        <v>9.3113156115565796E-2</v>
      </c>
      <c r="E54" s="7">
        <v>0.154592044765542</v>
      </c>
      <c r="F54" s="7">
        <v>0.13259378938380101</v>
      </c>
      <c r="G54" s="7">
        <v>0.13972297641707199</v>
      </c>
      <c r="H54" s="7">
        <v>0.13551797354081899</v>
      </c>
      <c r="I54" s="7">
        <v>0.131707812243336</v>
      </c>
      <c r="J54" s="7">
        <v>0.14682307257966701</v>
      </c>
      <c r="K54" s="7">
        <v>0.129632138329207</v>
      </c>
      <c r="L54" s="7">
        <v>0.160007877136113</v>
      </c>
      <c r="M54" s="7">
        <v>0.16018450406933199</v>
      </c>
      <c r="N54" s="7">
        <v>0.19189127711436499</v>
      </c>
      <c r="O54" s="7">
        <v>0.21643591719157601</v>
      </c>
      <c r="P54" s="7">
        <v>0.24650843496644301</v>
      </c>
      <c r="Q54" s="7">
        <v>0.23153690624506701</v>
      </c>
      <c r="R54" s="7">
        <v>0.21531507055249199</v>
      </c>
      <c r="S54" s="7">
        <v>0.18408637403611899</v>
      </c>
      <c r="T54" s="7">
        <v>0.19469493598190499</v>
      </c>
    </row>
    <row r="55" spans="1:20" x14ac:dyDescent="0.35">
      <c r="A55" s="5">
        <v>2</v>
      </c>
      <c r="B55" s="7">
        <v>4.1917628802715899E-2</v>
      </c>
      <c r="C55" s="7">
        <v>9.8573466642661006E-2</v>
      </c>
      <c r="D55" s="7">
        <v>0.105189852931108</v>
      </c>
      <c r="E55" s="7">
        <v>5.9158439327398997E-2</v>
      </c>
      <c r="F55" s="7">
        <v>5.1646863457860501E-2</v>
      </c>
      <c r="G55" s="7">
        <v>4.2461009345791903E-2</v>
      </c>
      <c r="H55" s="7">
        <v>9.6825289348326599E-2</v>
      </c>
      <c r="I55" s="7">
        <v>6.9286339640474995E-2</v>
      </c>
      <c r="J55" s="7">
        <v>0.11291356547652601</v>
      </c>
      <c r="K55" s="7">
        <v>0.11965452884189</v>
      </c>
      <c r="L55" s="7">
        <v>8.9164983440151599E-2</v>
      </c>
      <c r="M55" s="7">
        <v>0.11785434294207101</v>
      </c>
      <c r="N55" s="7">
        <v>0.139692106349838</v>
      </c>
      <c r="O55" s="7">
        <v>6.9340436180094694E-2</v>
      </c>
      <c r="P55" s="7">
        <v>7.0960953282092204E-2</v>
      </c>
      <c r="Q55" s="7">
        <v>8.9023305433527697E-2</v>
      </c>
      <c r="R55" s="7">
        <v>0.105916229998697</v>
      </c>
      <c r="S55" s="7">
        <v>0.14013217828034</v>
      </c>
      <c r="T55" s="7">
        <v>0.117754432733984</v>
      </c>
    </row>
    <row r="56" spans="1:20" x14ac:dyDescent="0.35">
      <c r="A56" s="5">
        <v>3</v>
      </c>
      <c r="B56" s="7">
        <v>0.12456344780279301</v>
      </c>
      <c r="C56" s="7">
        <v>0.22783708121598201</v>
      </c>
      <c r="D56" s="7">
        <v>0.10236059728645699</v>
      </c>
      <c r="E56" s="7">
        <v>0.13728264796935499</v>
      </c>
      <c r="F56" s="7">
        <v>0.150365373473722</v>
      </c>
      <c r="G56" s="7">
        <v>0.15691201432766599</v>
      </c>
      <c r="H56" s="7">
        <v>0.14889658292897501</v>
      </c>
      <c r="I56" s="7">
        <v>0.13839148869713999</v>
      </c>
      <c r="J56" s="7">
        <v>0.15839231257015299</v>
      </c>
      <c r="K56" s="7">
        <v>0.175632967593296</v>
      </c>
      <c r="L56" s="7">
        <v>0.17455316474291299</v>
      </c>
      <c r="M56" s="7">
        <v>0.13537657357958199</v>
      </c>
      <c r="N56" s="7">
        <v>0.15440054873230299</v>
      </c>
      <c r="O56" s="7">
        <v>0.13597944396189901</v>
      </c>
      <c r="P56" s="7">
        <v>0.13063135017195501</v>
      </c>
      <c r="Q56" s="7">
        <v>0.123438892012376</v>
      </c>
      <c r="R56" s="7">
        <v>0.12943077190444299</v>
      </c>
      <c r="S56" s="7">
        <v>0.19370484882386399</v>
      </c>
      <c r="T56" s="7">
        <v>0.17007154109428699</v>
      </c>
    </row>
    <row r="57" spans="1:20" x14ac:dyDescent="0.35">
      <c r="A57" s="5">
        <v>4</v>
      </c>
      <c r="B57" s="7">
        <v>0.116555524739787</v>
      </c>
      <c r="C57" s="7">
        <v>0.11713949106459701</v>
      </c>
      <c r="D57" s="7">
        <v>0.21760694322091401</v>
      </c>
      <c r="E57" s="7">
        <v>0.19025099691514299</v>
      </c>
      <c r="F57" s="7">
        <v>0.15379343791385999</v>
      </c>
      <c r="G57" s="7">
        <v>0.169707099146854</v>
      </c>
      <c r="H57" s="7">
        <v>0.167760055986136</v>
      </c>
      <c r="I57" s="7">
        <v>0.19099395012033901</v>
      </c>
      <c r="J57" s="7">
        <v>0.200717002836448</v>
      </c>
      <c r="K57" s="7">
        <v>0.19199909958958</v>
      </c>
      <c r="L57" s="7">
        <v>0.17607440751470599</v>
      </c>
      <c r="M57" s="7">
        <v>0.12597824983514</v>
      </c>
      <c r="N57" s="7">
        <v>0.11814633475252299</v>
      </c>
      <c r="O57" s="7">
        <v>0.16279062637071001</v>
      </c>
      <c r="P57" s="7">
        <v>0.176133815038678</v>
      </c>
      <c r="Q57" s="7">
        <v>0.232794438369399</v>
      </c>
      <c r="R57" s="7">
        <v>0.21229940405343201</v>
      </c>
      <c r="S57" s="7">
        <v>0.17588337830361001</v>
      </c>
      <c r="T57" s="7">
        <v>0.17774817803943899</v>
      </c>
    </row>
    <row r="58" spans="1:20" x14ac:dyDescent="0.35">
      <c r="A58" s="5">
        <v>5</v>
      </c>
      <c r="B58" s="7">
        <v>8.4283796838663799E-2</v>
      </c>
      <c r="C58" s="7">
        <v>0.113262409481461</v>
      </c>
      <c r="D58" s="7">
        <v>0.11650586763908501</v>
      </c>
      <c r="E58" s="7">
        <v>0.10507260597353101</v>
      </c>
      <c r="F58" s="7">
        <v>0.154385626279433</v>
      </c>
      <c r="G58" s="7">
        <v>0.13267700348001599</v>
      </c>
      <c r="H58" s="7">
        <v>0.12781268499113199</v>
      </c>
      <c r="I58" s="7">
        <v>0.12032226280543</v>
      </c>
      <c r="J58" s="7">
        <v>0.10987369145142099</v>
      </c>
      <c r="K58" s="7">
        <v>0.144823609011932</v>
      </c>
      <c r="L58" s="7">
        <v>0.13829041168364201</v>
      </c>
      <c r="M58" s="7">
        <v>0.15293980106568</v>
      </c>
      <c r="N58" s="7">
        <v>0.15315466237716199</v>
      </c>
      <c r="O58" s="7">
        <v>8.7245878240570895E-2</v>
      </c>
      <c r="P58" s="7">
        <v>8.6430708124379696E-2</v>
      </c>
      <c r="Q58" s="7">
        <v>0.16546636971291501</v>
      </c>
      <c r="R58" s="7">
        <v>0.15200284661844601</v>
      </c>
      <c r="S58" s="7">
        <v>0.158448440094756</v>
      </c>
      <c r="T58" s="7">
        <v>0.14915914333406699</v>
      </c>
    </row>
    <row r="59" spans="1:20" x14ac:dyDescent="0.35">
      <c r="A59" s="5">
        <v>6</v>
      </c>
      <c r="B59" s="7">
        <v>5.4865527473158003E-2</v>
      </c>
      <c r="C59" s="7">
        <v>8.9114796138866803E-2</v>
      </c>
      <c r="D59" s="7">
        <v>0.113387271505516</v>
      </c>
      <c r="E59" s="7">
        <v>5.3263689525146603E-2</v>
      </c>
      <c r="F59" s="7">
        <v>7.8159935868742994E-2</v>
      </c>
      <c r="G59" s="7">
        <v>6.4632421378369206E-2</v>
      </c>
      <c r="H59" s="7">
        <v>5.60965191171044E-2</v>
      </c>
      <c r="I59" s="7">
        <v>0.23644702472583801</v>
      </c>
      <c r="J59" s="7">
        <v>0.18907326139692399</v>
      </c>
      <c r="K59" s="7">
        <v>0.19333773441249599</v>
      </c>
      <c r="L59" s="7">
        <v>0.178932534648021</v>
      </c>
      <c r="M59" s="7">
        <v>9.6077892212902999E-2</v>
      </c>
      <c r="N59" s="7">
        <v>9.72693457152084E-2</v>
      </c>
      <c r="O59" s="7">
        <v>0.16811488107468001</v>
      </c>
      <c r="P59" s="7">
        <v>0.19336044999749299</v>
      </c>
      <c r="Q59" s="7">
        <v>0.16066731792681299</v>
      </c>
      <c r="R59" s="7">
        <v>0.156127981922593</v>
      </c>
      <c r="S59" s="7">
        <v>0.143146907965475</v>
      </c>
      <c r="T59" s="7">
        <v>0.126997169302281</v>
      </c>
    </row>
    <row r="60" spans="1:20" x14ac:dyDescent="0.35">
      <c r="A60" s="5">
        <v>7</v>
      </c>
      <c r="B60" s="7">
        <v>0.13799115038978599</v>
      </c>
      <c r="C60" s="7">
        <v>9.0251426340689098E-2</v>
      </c>
      <c r="D60" s="7">
        <v>0.26856693605515097</v>
      </c>
      <c r="E60" s="7">
        <v>0.14671508717102699</v>
      </c>
      <c r="F60" s="7">
        <v>0.13832235586463701</v>
      </c>
      <c r="G60" s="7">
        <v>0.171252841246085</v>
      </c>
      <c r="H60" s="7">
        <v>0.157488611508213</v>
      </c>
      <c r="I60" s="7">
        <v>0.136821025971812</v>
      </c>
      <c r="J60" s="7">
        <v>0.14281589911095999</v>
      </c>
      <c r="K60" s="7">
        <v>0.13953422634519499</v>
      </c>
      <c r="L60" s="7">
        <v>0.141664743921778</v>
      </c>
      <c r="M60" s="7">
        <v>0.13717044249833499</v>
      </c>
      <c r="N60" s="7">
        <v>0.14041169818548799</v>
      </c>
      <c r="O60" s="7">
        <v>0.140614217395306</v>
      </c>
      <c r="P60" s="7">
        <v>0.15277529245557001</v>
      </c>
      <c r="Q60" s="7">
        <v>0.21375138388576301</v>
      </c>
      <c r="R60" s="7">
        <v>0.23864572217249799</v>
      </c>
      <c r="S60" s="7">
        <v>0.18820485108830101</v>
      </c>
      <c r="T60" s="7">
        <v>0.194894548029592</v>
      </c>
    </row>
    <row r="61" spans="1:20" x14ac:dyDescent="0.35">
      <c r="A61" s="5">
        <v>8</v>
      </c>
      <c r="B61" s="7">
        <v>0.131560749242918</v>
      </c>
      <c r="C61" s="7">
        <v>0.30050601899688001</v>
      </c>
      <c r="D61" s="7">
        <v>0.138587707824778</v>
      </c>
      <c r="E61" s="7">
        <v>0.23645534936801699</v>
      </c>
      <c r="F61" s="7">
        <v>0.272574694111685</v>
      </c>
      <c r="G61" s="7">
        <v>0.26428677834125602</v>
      </c>
      <c r="H61" s="7">
        <v>0.24627927243883099</v>
      </c>
      <c r="I61" s="7">
        <v>0.196975721224732</v>
      </c>
      <c r="J61" s="7">
        <v>0.21639010468679501</v>
      </c>
      <c r="K61" s="7">
        <v>0.248347796787835</v>
      </c>
      <c r="L61" s="7">
        <v>0.237558406831545</v>
      </c>
      <c r="M61" s="7">
        <v>0.27253963743288601</v>
      </c>
      <c r="N61" s="7">
        <v>0.25544980873459899</v>
      </c>
      <c r="O61" s="7">
        <v>0.24387581025942801</v>
      </c>
      <c r="P61" s="7">
        <v>0.249921117379658</v>
      </c>
      <c r="Q61" s="7">
        <v>0.224979203233414</v>
      </c>
      <c r="R61" s="7">
        <v>0.22117433357660801</v>
      </c>
      <c r="S61" s="7">
        <v>0.187187218779682</v>
      </c>
      <c r="T61" s="7">
        <v>0.197674163783846</v>
      </c>
    </row>
    <row r="62" spans="1:20" x14ac:dyDescent="0.35">
      <c r="A62" s="5">
        <v>9</v>
      </c>
      <c r="B62" s="7">
        <v>0.11609506474334901</v>
      </c>
      <c r="C62" s="7">
        <v>0.214354645383738</v>
      </c>
      <c r="D62" s="7">
        <v>0.113531811449065</v>
      </c>
      <c r="E62" s="7">
        <v>0.26579719190623502</v>
      </c>
      <c r="F62" s="7">
        <v>0.18725271324446899</v>
      </c>
      <c r="G62" s="7">
        <v>0.167006784354162</v>
      </c>
      <c r="H62" s="7">
        <v>0.120124573265493</v>
      </c>
      <c r="I62" s="7">
        <v>0.12110046723793901</v>
      </c>
      <c r="J62" s="7">
        <v>0.11510966154022</v>
      </c>
      <c r="K62" s="7">
        <v>0.23816252106737101</v>
      </c>
      <c r="L62" s="7">
        <v>0.21393518890288901</v>
      </c>
      <c r="M62" s="7">
        <v>0.207520110226043</v>
      </c>
      <c r="N62" s="7">
        <v>0.21716921525872601</v>
      </c>
      <c r="O62" s="7">
        <v>0.19916482075349701</v>
      </c>
      <c r="P62" s="7">
        <v>0.21398348349551799</v>
      </c>
      <c r="Q62" s="7">
        <v>0.221768597834891</v>
      </c>
      <c r="R62" s="7">
        <v>0.215122543015349</v>
      </c>
      <c r="S62" s="7">
        <v>0.17667176823522801</v>
      </c>
      <c r="T62" s="7">
        <v>0.173201384469993</v>
      </c>
    </row>
    <row r="63" spans="1:20" x14ac:dyDescent="0.35">
      <c r="A63" s="5">
        <v>10</v>
      </c>
      <c r="B63" s="7">
        <v>0.109270857640763</v>
      </c>
      <c r="C63" s="7">
        <v>0.20079703414407901</v>
      </c>
      <c r="D63" s="7">
        <v>0.115646190663028</v>
      </c>
      <c r="E63" s="7">
        <v>0.24245769194893699</v>
      </c>
      <c r="F63" s="7">
        <v>0.18631406214034599</v>
      </c>
      <c r="G63" s="7">
        <v>0.17878156668274101</v>
      </c>
      <c r="H63" s="7">
        <v>0.19007433384441799</v>
      </c>
      <c r="I63" s="7">
        <v>0.16732332392956301</v>
      </c>
      <c r="J63" s="7">
        <v>0.154956652308858</v>
      </c>
      <c r="K63" s="7">
        <v>0.11614818044149</v>
      </c>
      <c r="L63" s="7">
        <v>0.112627330631504</v>
      </c>
      <c r="M63" s="7">
        <v>0.18586428381659201</v>
      </c>
      <c r="N63" s="7">
        <v>0.19651336121575899</v>
      </c>
      <c r="O63" s="7">
        <v>0.19543415351997101</v>
      </c>
      <c r="P63" s="7">
        <v>0.20050941518704399</v>
      </c>
      <c r="Q63" s="7">
        <v>0.17809554783345599</v>
      </c>
      <c r="R63" s="7">
        <v>0.173884800544369</v>
      </c>
      <c r="S63" s="7">
        <v>0.16837476786147301</v>
      </c>
      <c r="T63" s="7">
        <v>0.17595625529463901</v>
      </c>
    </row>
  </sheetData>
  <mergeCells count="8">
    <mergeCell ref="B50:T50"/>
    <mergeCell ref="B51:T51"/>
    <mergeCell ref="B2:T2"/>
    <mergeCell ref="B3:T3"/>
    <mergeCell ref="B18:T18"/>
    <mergeCell ref="B19:T19"/>
    <mergeCell ref="B34:T34"/>
    <mergeCell ref="B35:T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2E10-B879-4FBB-91FE-24C845600154}">
  <dimension ref="A2:J15"/>
  <sheetViews>
    <sheetView zoomScale="70" zoomScaleNormal="70" workbookViewId="0">
      <selection activeCell="G21" sqref="G21"/>
    </sheetView>
  </sheetViews>
  <sheetFormatPr defaultRowHeight="14.5" x14ac:dyDescent="0.35"/>
  <sheetData>
    <row r="2" spans="1:10" x14ac:dyDescent="0.35">
      <c r="A2" s="9"/>
      <c r="B2" s="54" t="s">
        <v>53</v>
      </c>
      <c r="C2" s="54"/>
      <c r="D2" s="54"/>
      <c r="E2" s="54"/>
      <c r="F2" s="54"/>
      <c r="G2" s="54"/>
      <c r="H2" s="54"/>
      <c r="I2" s="54"/>
      <c r="J2" s="54"/>
    </row>
    <row r="3" spans="1:10" x14ac:dyDescent="0.35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</row>
    <row r="4" spans="1:10" x14ac:dyDescent="0.35">
      <c r="A4" s="5" t="s">
        <v>54</v>
      </c>
      <c r="B4" s="8">
        <v>49.061812772626297</v>
      </c>
      <c r="C4" s="8">
        <v>10.7057738947926</v>
      </c>
      <c r="D4" s="8">
        <v>8.7689568166093999</v>
      </c>
      <c r="E4" s="8">
        <v>6.9220427584916804</v>
      </c>
      <c r="F4" s="8">
        <v>5.7631837141404798</v>
      </c>
      <c r="G4" s="8">
        <v>5.6073105469691402</v>
      </c>
      <c r="H4" s="8">
        <v>4.6974703428862101</v>
      </c>
      <c r="I4" s="8">
        <v>4.4679378116450303</v>
      </c>
      <c r="J4" s="8">
        <v>4.0055113418392496</v>
      </c>
    </row>
    <row r="5" spans="1:10" x14ac:dyDescent="0.35">
      <c r="A5" s="5" t="s">
        <v>55</v>
      </c>
      <c r="B5" s="8">
        <v>45.148971812862698</v>
      </c>
      <c r="C5" s="8">
        <v>13.7003150958707</v>
      </c>
      <c r="D5" s="8">
        <v>9.9371932588022105</v>
      </c>
      <c r="E5" s="8">
        <v>6.4647445655226496</v>
      </c>
      <c r="F5" s="8">
        <v>6.0103115246412999</v>
      </c>
      <c r="G5" s="8">
        <v>5.6722140029985901</v>
      </c>
      <c r="H5" s="8">
        <v>5.0208630059357198</v>
      </c>
      <c r="I5" s="8">
        <v>4.1775599088096698</v>
      </c>
      <c r="J5" s="8">
        <v>3.86782682455642</v>
      </c>
    </row>
    <row r="6" spans="1:10" x14ac:dyDescent="0.35">
      <c r="A6" s="5" t="s">
        <v>56</v>
      </c>
      <c r="B6" s="8">
        <v>45.5806364774174</v>
      </c>
      <c r="C6" s="8">
        <v>11.521799360886799</v>
      </c>
      <c r="D6" s="8">
        <v>9.6186982758775894</v>
      </c>
      <c r="E6" s="8">
        <v>8.0945428351460507</v>
      </c>
      <c r="F6" s="8">
        <v>6.5522596582838499</v>
      </c>
      <c r="G6" s="8">
        <v>5.94826991018782</v>
      </c>
      <c r="H6" s="8">
        <v>5.4532775014433099</v>
      </c>
      <c r="I6" s="8">
        <v>3.6700613950863898</v>
      </c>
      <c r="J6" s="8">
        <v>3.5604545856707701</v>
      </c>
    </row>
    <row r="7" spans="1:10" x14ac:dyDescent="0.35">
      <c r="A7" s="5" t="s">
        <v>57</v>
      </c>
      <c r="B7" s="8">
        <v>44.289325390788598</v>
      </c>
      <c r="C7" s="8">
        <v>16.9139239653082</v>
      </c>
      <c r="D7" s="8">
        <v>10.9788760017356</v>
      </c>
      <c r="E7" s="8">
        <v>6.6185606945486599</v>
      </c>
      <c r="F7" s="8">
        <v>5.6363392904099596</v>
      </c>
      <c r="G7" s="8">
        <v>4.8294131486640399</v>
      </c>
      <c r="H7" s="8">
        <v>3.8956153785985501</v>
      </c>
      <c r="I7" s="8">
        <v>3.5232621721535402</v>
      </c>
      <c r="J7" s="8">
        <v>3.3146839577928202</v>
      </c>
    </row>
    <row r="10" spans="1:10" x14ac:dyDescent="0.35">
      <c r="A10" s="9"/>
      <c r="B10" s="54" t="s">
        <v>58</v>
      </c>
      <c r="C10" s="54"/>
      <c r="D10" s="54"/>
      <c r="E10" s="54"/>
      <c r="F10" s="54"/>
      <c r="G10" s="54"/>
      <c r="H10" s="54"/>
      <c r="I10" s="54"/>
      <c r="J10" s="54"/>
    </row>
    <row r="11" spans="1:10" x14ac:dyDescent="0.35">
      <c r="B11" s="5" t="s">
        <v>11</v>
      </c>
      <c r="C11" s="5" t="s">
        <v>12</v>
      </c>
      <c r="D11" s="5" t="s">
        <v>13</v>
      </c>
      <c r="E11" s="5" t="s">
        <v>14</v>
      </c>
      <c r="F11" s="5" t="s">
        <v>15</v>
      </c>
      <c r="G11" s="5" t="s">
        <v>16</v>
      </c>
      <c r="H11" s="5" t="s">
        <v>17</v>
      </c>
      <c r="I11" s="5" t="s">
        <v>18</v>
      </c>
      <c r="J11" s="5" t="s">
        <v>19</v>
      </c>
    </row>
    <row r="12" spans="1:10" x14ac:dyDescent="0.35">
      <c r="A12" s="5" t="s">
        <v>54</v>
      </c>
      <c r="B12" s="8">
        <v>49.061812772626297</v>
      </c>
      <c r="C12" s="8">
        <v>59.767586667418797</v>
      </c>
      <c r="D12" s="8">
        <v>68.536543484028201</v>
      </c>
      <c r="E12" s="8">
        <v>75.4585862425199</v>
      </c>
      <c r="F12" s="8">
        <v>81.221769956660395</v>
      </c>
      <c r="G12" s="8">
        <v>86.829080503629598</v>
      </c>
      <c r="H12" s="8">
        <v>91.526550846515804</v>
      </c>
      <c r="I12" s="8">
        <v>95.994488658160805</v>
      </c>
      <c r="J12" s="5">
        <v>100</v>
      </c>
    </row>
    <row r="13" spans="1:10" x14ac:dyDescent="0.35">
      <c r="A13" s="5" t="s">
        <v>55</v>
      </c>
      <c r="B13" s="8">
        <v>45.148971812862698</v>
      </c>
      <c r="C13" s="8">
        <v>58.849286908733497</v>
      </c>
      <c r="D13" s="8">
        <v>68.7864801675357</v>
      </c>
      <c r="E13" s="8">
        <v>75.251224733058294</v>
      </c>
      <c r="F13" s="8">
        <v>81.261536257699603</v>
      </c>
      <c r="G13" s="8">
        <v>86.933750260698204</v>
      </c>
      <c r="H13" s="8">
        <v>91.954613266633899</v>
      </c>
      <c r="I13" s="8">
        <v>96.132173175443597</v>
      </c>
      <c r="J13" s="5">
        <v>100</v>
      </c>
    </row>
    <row r="14" spans="1:10" x14ac:dyDescent="0.35">
      <c r="A14" s="5" t="s">
        <v>56</v>
      </c>
      <c r="B14" s="8">
        <v>45.5806364774174</v>
      </c>
      <c r="C14" s="8">
        <v>57.102435838304203</v>
      </c>
      <c r="D14" s="8">
        <v>66.721134114181794</v>
      </c>
      <c r="E14" s="8">
        <v>74.815676949327894</v>
      </c>
      <c r="F14" s="8">
        <v>81.367936607611696</v>
      </c>
      <c r="G14" s="8">
        <v>87.3162065177995</v>
      </c>
      <c r="H14" s="8">
        <v>92.769484019242796</v>
      </c>
      <c r="I14" s="8">
        <v>96.439545414329203</v>
      </c>
      <c r="J14" s="5">
        <v>100</v>
      </c>
    </row>
    <row r="15" spans="1:10" x14ac:dyDescent="0.35">
      <c r="A15" s="5" t="s">
        <v>57</v>
      </c>
      <c r="B15" s="8">
        <v>44.289325390788598</v>
      </c>
      <c r="C15" s="8">
        <v>61.203249356096798</v>
      </c>
      <c r="D15" s="8">
        <v>72.182125357832405</v>
      </c>
      <c r="E15" s="8">
        <v>78.800686052381096</v>
      </c>
      <c r="F15" s="8">
        <v>84.437025342791102</v>
      </c>
      <c r="G15" s="8">
        <v>89.266438491455105</v>
      </c>
      <c r="H15" s="8">
        <v>93.162053870053597</v>
      </c>
      <c r="I15" s="8">
        <v>96.685316042207205</v>
      </c>
      <c r="J15" s="5">
        <v>100</v>
      </c>
    </row>
  </sheetData>
  <mergeCells count="2">
    <mergeCell ref="B2:J2"/>
    <mergeCell ref="B10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AB74-383F-4A16-AC7D-C3D96D389040}">
  <dimension ref="A1:AD30"/>
  <sheetViews>
    <sheetView zoomScale="55" zoomScaleNormal="55" workbookViewId="0">
      <selection activeCell="F12" sqref="F12"/>
    </sheetView>
  </sheetViews>
  <sheetFormatPr defaultRowHeight="14.5" x14ac:dyDescent="0.35"/>
  <cols>
    <col min="1" max="1" width="19.7265625" customWidth="1"/>
    <col min="22" max="22" width="16.90625" customWidth="1"/>
  </cols>
  <sheetData>
    <row r="1" spans="1:30" x14ac:dyDescent="0.35">
      <c r="B1" s="54" t="s">
        <v>59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W1" s="54" t="s">
        <v>60</v>
      </c>
      <c r="X1" s="54"/>
      <c r="Y1" s="54"/>
      <c r="Z1" s="54"/>
      <c r="AA1" s="54"/>
      <c r="AB1" s="54"/>
      <c r="AC1" s="54"/>
      <c r="AD1" s="54"/>
    </row>
    <row r="2" spans="1:30" x14ac:dyDescent="0.35">
      <c r="B2" s="55" t="s">
        <v>61</v>
      </c>
      <c r="C2" s="55"/>
      <c r="D2" s="55"/>
      <c r="E2" s="55"/>
      <c r="F2" s="55" t="s">
        <v>62</v>
      </c>
      <c r="G2" s="55"/>
      <c r="H2" s="55"/>
      <c r="I2" s="55"/>
      <c r="J2" s="55" t="s">
        <v>63</v>
      </c>
      <c r="K2" s="55"/>
      <c r="L2" s="55"/>
      <c r="M2" s="55"/>
      <c r="N2" s="55" t="s">
        <v>64</v>
      </c>
      <c r="O2" s="55"/>
      <c r="P2" s="55"/>
      <c r="Q2" s="55"/>
      <c r="W2" s="56" t="s">
        <v>61</v>
      </c>
      <c r="X2" s="57"/>
      <c r="Y2" s="56" t="s">
        <v>62</v>
      </c>
      <c r="Z2" s="57"/>
      <c r="AA2" s="56" t="s">
        <v>63</v>
      </c>
      <c r="AB2" s="57"/>
      <c r="AC2" s="56" t="s">
        <v>64</v>
      </c>
      <c r="AD2" s="57"/>
    </row>
    <row r="3" spans="1:30" x14ac:dyDescent="0.35">
      <c r="A3" s="5"/>
      <c r="B3" s="12" t="s">
        <v>65</v>
      </c>
      <c r="C3" s="12" t="s">
        <v>66</v>
      </c>
      <c r="D3" s="12" t="s">
        <v>67</v>
      </c>
      <c r="E3" s="12" t="s">
        <v>68</v>
      </c>
      <c r="F3" s="13" t="s">
        <v>65</v>
      </c>
      <c r="G3" s="13" t="s">
        <v>66</v>
      </c>
      <c r="H3" s="13" t="s">
        <v>67</v>
      </c>
      <c r="I3" s="13" t="s">
        <v>68</v>
      </c>
      <c r="J3" s="13" t="s">
        <v>65</v>
      </c>
      <c r="K3" s="13" t="s">
        <v>66</v>
      </c>
      <c r="L3" s="13" t="s">
        <v>67</v>
      </c>
      <c r="M3" s="13" t="s">
        <v>68</v>
      </c>
      <c r="N3" s="13" t="s">
        <v>65</v>
      </c>
      <c r="O3" s="13" t="s">
        <v>66</v>
      </c>
      <c r="P3" s="13" t="s">
        <v>67</v>
      </c>
      <c r="Q3" s="13" t="s">
        <v>68</v>
      </c>
      <c r="W3" s="12" t="s">
        <v>69</v>
      </c>
      <c r="X3" s="12" t="s">
        <v>70</v>
      </c>
      <c r="Y3" s="12" t="s">
        <v>69</v>
      </c>
      <c r="Z3" s="12" t="s">
        <v>70</v>
      </c>
      <c r="AA3" s="12" t="s">
        <v>69</v>
      </c>
      <c r="AB3" s="12" t="s">
        <v>70</v>
      </c>
      <c r="AC3" s="12" t="s">
        <v>69</v>
      </c>
      <c r="AD3" s="12" t="s">
        <v>70</v>
      </c>
    </row>
    <row r="4" spans="1:30" x14ac:dyDescent="0.35">
      <c r="A4" s="14" t="s">
        <v>71</v>
      </c>
      <c r="B4" s="15">
        <v>15.584064483642578</v>
      </c>
      <c r="C4" s="15">
        <v>21.976554870605469</v>
      </c>
      <c r="D4" s="15">
        <v>37.498838424682617</v>
      </c>
      <c r="E4" s="16">
        <f>SUM(B4:D4)</f>
        <v>75.059457778930664</v>
      </c>
      <c r="F4" s="15">
        <v>17.752037048339844</v>
      </c>
      <c r="G4" s="15">
        <v>24.478889465332031</v>
      </c>
      <c r="H4" s="15">
        <v>41.422574996948242</v>
      </c>
      <c r="I4" s="16">
        <f>SUM(F4:H4)</f>
        <v>83.653501510620117</v>
      </c>
      <c r="J4" s="15">
        <v>17.009319305419922</v>
      </c>
      <c r="K4" s="15">
        <v>24.315092086791992</v>
      </c>
      <c r="L4" s="15">
        <v>41.529966354370117</v>
      </c>
      <c r="M4" s="16">
        <f>SUM(J4:L4)</f>
        <v>82.854377746582031</v>
      </c>
      <c r="N4" s="15">
        <v>17.550865173339844</v>
      </c>
      <c r="O4" s="15">
        <v>24.438823699951172</v>
      </c>
      <c r="P4" s="15">
        <v>41.514528274536133</v>
      </c>
      <c r="Q4" s="16">
        <f>SUM(N4:P4)</f>
        <v>83.504217147827148</v>
      </c>
      <c r="R4" s="17"/>
      <c r="V4" s="14" t="s">
        <v>71</v>
      </c>
      <c r="W4" s="8">
        <v>2.5305259665711546</v>
      </c>
      <c r="X4" s="8">
        <v>2.1121075518473593</v>
      </c>
      <c r="Y4" s="8">
        <v>2.6152577150755576</v>
      </c>
      <c r="Z4" s="8">
        <v>1.9786073108698541</v>
      </c>
      <c r="AA4" s="8">
        <v>2.5261334408059883</v>
      </c>
      <c r="AB4" s="8">
        <v>2.1653878346362898</v>
      </c>
      <c r="AC4" s="8">
        <v>2.4860566212108659</v>
      </c>
      <c r="AD4" s="8">
        <v>2.1839846321827716</v>
      </c>
    </row>
    <row r="5" spans="1:30" x14ac:dyDescent="0.35">
      <c r="A5" s="14" t="s">
        <v>30</v>
      </c>
      <c r="B5" s="15">
        <v>17.443992614746094</v>
      </c>
      <c r="C5" s="15">
        <v>24.784894943237305</v>
      </c>
      <c r="D5" s="15">
        <v>41.241966247558594</v>
      </c>
      <c r="E5" s="16">
        <f t="shared" ref="E5:E6" si="0">SUM(B5:D5)</f>
        <v>83.470853805541992</v>
      </c>
      <c r="F5" s="15">
        <v>17.437137603759766</v>
      </c>
      <c r="G5" s="15">
        <v>24.781742095947266</v>
      </c>
      <c r="H5" s="15">
        <v>41.232616424560547</v>
      </c>
      <c r="I5" s="16">
        <f t="shared" ref="I5:I6" si="1">SUM(F5:H5)</f>
        <v>83.451496124267578</v>
      </c>
      <c r="J5" s="15">
        <v>17.444782257080078</v>
      </c>
      <c r="K5" s="15">
        <v>24.784719467163086</v>
      </c>
      <c r="L5" s="15">
        <v>41.231006622314453</v>
      </c>
      <c r="M5" s="16">
        <f t="shared" ref="M5:M6" si="2">SUM(J5:L5)</f>
        <v>83.460508346557617</v>
      </c>
      <c r="N5" s="15">
        <v>17.442028045654297</v>
      </c>
      <c r="O5" s="15">
        <v>24.785572052001953</v>
      </c>
      <c r="P5" s="15">
        <v>41.230331420898438</v>
      </c>
      <c r="Q5" s="16">
        <f t="shared" ref="Q5:Q6" si="3">SUM(N5:P5)</f>
        <v>83.457931518554688</v>
      </c>
      <c r="V5" s="14" t="s">
        <v>30</v>
      </c>
      <c r="W5" s="8">
        <v>2.5076801742596424</v>
      </c>
      <c r="X5" s="8">
        <v>2.2156347040933744</v>
      </c>
      <c r="Y5" s="8">
        <v>2.5074069716562395</v>
      </c>
      <c r="Z5" s="8">
        <v>2.2161030946046547</v>
      </c>
      <c r="AA5" s="8">
        <v>2.5107622982489537</v>
      </c>
      <c r="AB5" s="8">
        <v>2.2168745973779749</v>
      </c>
      <c r="AC5" s="8">
        <v>2.5036468876878031</v>
      </c>
      <c r="AD5" s="8">
        <v>2.2140934240616224</v>
      </c>
    </row>
    <row r="6" spans="1:30" x14ac:dyDescent="0.35">
      <c r="A6" s="14" t="s">
        <v>72</v>
      </c>
      <c r="B6" s="15">
        <v>19.529441833496094</v>
      </c>
      <c r="C6" s="15">
        <v>27.734186172485352</v>
      </c>
      <c r="D6" s="15">
        <v>44.969900131225586</v>
      </c>
      <c r="E6" s="16">
        <f t="shared" si="0"/>
        <v>92.233528137207031</v>
      </c>
      <c r="F6" s="15">
        <v>17.287361145019531</v>
      </c>
      <c r="G6" s="15">
        <v>25.114120483398438</v>
      </c>
      <c r="H6" s="15">
        <v>41.059490203857422</v>
      </c>
      <c r="I6" s="16">
        <f t="shared" si="1"/>
        <v>83.460971832275391</v>
      </c>
      <c r="J6" s="15">
        <v>18.018505096435547</v>
      </c>
      <c r="K6" s="15">
        <v>25.367609024047852</v>
      </c>
      <c r="L6" s="15">
        <v>40.938774108886719</v>
      </c>
      <c r="M6" s="16">
        <f t="shared" si="2"/>
        <v>84.324888229370117</v>
      </c>
      <c r="N6" s="15">
        <v>17.606101989746094</v>
      </c>
      <c r="O6" s="15">
        <v>25.241008758544922</v>
      </c>
      <c r="P6" s="15">
        <v>40.95421028137207</v>
      </c>
      <c r="Q6" s="16">
        <f t="shared" si="3"/>
        <v>83.801321029663086</v>
      </c>
      <c r="V6" s="14" t="s">
        <v>72</v>
      </c>
      <c r="W6" s="8">
        <v>2.5627648022872922</v>
      </c>
      <c r="X6" s="8">
        <v>2.2912140445170825</v>
      </c>
      <c r="Y6" s="8">
        <v>2.4312663813819739</v>
      </c>
      <c r="Z6" s="8">
        <v>2.371338862266569</v>
      </c>
      <c r="AA6" s="8">
        <v>2.5274624723121213</v>
      </c>
      <c r="AB6" s="8">
        <v>2.2192992565944394</v>
      </c>
      <c r="AC6" s="8">
        <v>2.5062010547391202</v>
      </c>
      <c r="AD6" s="8">
        <v>2.1749952756906255</v>
      </c>
    </row>
    <row r="7" spans="1:30" x14ac:dyDescent="0.3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W7" s="17"/>
      <c r="X7" s="17"/>
      <c r="Y7" s="17"/>
      <c r="Z7" s="17"/>
      <c r="AA7" s="17"/>
      <c r="AB7" s="17"/>
      <c r="AC7" s="17"/>
      <c r="AD7" s="17"/>
    </row>
    <row r="8" spans="1:30" x14ac:dyDescent="0.3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W8" s="17"/>
      <c r="X8" s="17"/>
      <c r="Y8" s="17"/>
      <c r="Z8" s="17"/>
      <c r="AA8" s="17"/>
      <c r="AB8" s="17"/>
      <c r="AC8" s="17"/>
      <c r="AD8" s="17"/>
    </row>
    <row r="9" spans="1:30" x14ac:dyDescent="0.35">
      <c r="B9" s="54" t="s">
        <v>73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W9" s="58" t="s">
        <v>76</v>
      </c>
      <c r="X9" s="58"/>
      <c r="Y9" s="58"/>
      <c r="Z9" s="58"/>
      <c r="AA9" s="58"/>
      <c r="AB9" s="58"/>
      <c r="AC9" s="58"/>
      <c r="AD9" s="58"/>
    </row>
    <row r="10" spans="1:30" x14ac:dyDescent="0.35">
      <c r="B10" s="59" t="s">
        <v>61</v>
      </c>
      <c r="C10" s="59"/>
      <c r="D10" s="59"/>
      <c r="E10" s="59"/>
      <c r="F10" s="59" t="s">
        <v>62</v>
      </c>
      <c r="G10" s="59"/>
      <c r="H10" s="59"/>
      <c r="I10" s="59"/>
      <c r="J10" s="59" t="s">
        <v>63</v>
      </c>
      <c r="K10" s="59"/>
      <c r="L10" s="59"/>
      <c r="M10" s="59"/>
      <c r="N10" s="59" t="s">
        <v>64</v>
      </c>
      <c r="O10" s="59"/>
      <c r="P10" s="59"/>
      <c r="Q10" s="59"/>
      <c r="W10" s="60" t="s">
        <v>61</v>
      </c>
      <c r="X10" s="61"/>
      <c r="Y10" s="60" t="s">
        <v>62</v>
      </c>
      <c r="Z10" s="61"/>
      <c r="AA10" s="60" t="s">
        <v>63</v>
      </c>
      <c r="AB10" s="61"/>
      <c r="AC10" s="60" t="s">
        <v>64</v>
      </c>
      <c r="AD10" s="61"/>
    </row>
    <row r="11" spans="1:30" x14ac:dyDescent="0.35">
      <c r="B11" s="19" t="s">
        <v>65</v>
      </c>
      <c r="C11" s="19" t="s">
        <v>66</v>
      </c>
      <c r="D11" s="19" t="s">
        <v>67</v>
      </c>
      <c r="E11" s="19" t="s">
        <v>68</v>
      </c>
      <c r="F11" s="19" t="s">
        <v>65</v>
      </c>
      <c r="G11" s="19" t="s">
        <v>66</v>
      </c>
      <c r="H11" s="19" t="s">
        <v>67</v>
      </c>
      <c r="I11" s="19" t="s">
        <v>68</v>
      </c>
      <c r="J11" s="19" t="s">
        <v>65</v>
      </c>
      <c r="K11" s="19" t="s">
        <v>66</v>
      </c>
      <c r="L11" s="19" t="s">
        <v>67</v>
      </c>
      <c r="M11" s="19" t="s">
        <v>68</v>
      </c>
      <c r="N11" s="19" t="s">
        <v>65</v>
      </c>
      <c r="O11" s="19" t="s">
        <v>66</v>
      </c>
      <c r="P11" s="19" t="s">
        <v>67</v>
      </c>
      <c r="Q11" s="19" t="s">
        <v>68</v>
      </c>
      <c r="V11" s="5"/>
      <c r="W11" s="20" t="s">
        <v>69</v>
      </c>
      <c r="X11" s="20" t="s">
        <v>70</v>
      </c>
      <c r="Y11" s="20" t="s">
        <v>69</v>
      </c>
      <c r="Z11" s="20" t="s">
        <v>70</v>
      </c>
      <c r="AA11" s="20" t="s">
        <v>69</v>
      </c>
      <c r="AB11" s="20" t="s">
        <v>70</v>
      </c>
      <c r="AC11" s="20" t="s">
        <v>69</v>
      </c>
      <c r="AD11" s="20" t="s">
        <v>70</v>
      </c>
    </row>
    <row r="12" spans="1:30" x14ac:dyDescent="0.35">
      <c r="A12" s="14" t="s">
        <v>71</v>
      </c>
      <c r="B12" s="15">
        <v>16.530693054199219</v>
      </c>
      <c r="C12" s="15">
        <v>27.088005065917969</v>
      </c>
      <c r="D12" s="15">
        <v>41.840847015380859</v>
      </c>
      <c r="E12" s="16">
        <f>SUM(B12:D12)</f>
        <v>85.459545135498047</v>
      </c>
      <c r="F12" s="15">
        <v>18.654247283935547</v>
      </c>
      <c r="G12" s="15">
        <v>30.25248908996582</v>
      </c>
      <c r="H12" s="15">
        <v>45.118446350097656</v>
      </c>
      <c r="I12" s="16">
        <f>SUM(F12:H12)</f>
        <v>94.025182723999023</v>
      </c>
      <c r="J12" s="15">
        <v>19.260673522949219</v>
      </c>
      <c r="K12" s="15">
        <v>30.582639694213867</v>
      </c>
      <c r="L12" s="15">
        <v>45.200517654418945</v>
      </c>
      <c r="M12" s="16">
        <f>SUM(J12:L12)</f>
        <v>95.043830871582031</v>
      </c>
      <c r="N12" s="15">
        <v>18.815925598144531</v>
      </c>
      <c r="O12" s="15">
        <v>29.955972671508789</v>
      </c>
      <c r="P12" s="15">
        <v>45.343866348266602</v>
      </c>
      <c r="Q12" s="16">
        <f>SUM(N12:P12)</f>
        <v>94.115764617919922</v>
      </c>
      <c r="V12" s="14" t="s">
        <v>71</v>
      </c>
      <c r="W12" s="8">
        <v>2.5303204538381427</v>
      </c>
      <c r="X12" s="8">
        <v>2.3425847426677344</v>
      </c>
      <c r="Y12" s="8">
        <v>2.2047761589351267</v>
      </c>
      <c r="Z12" s="8">
        <v>2.500023811124743</v>
      </c>
      <c r="AA12" s="8">
        <v>2.3055882659259943</v>
      </c>
      <c r="AB12" s="8">
        <v>2.3264821863808653</v>
      </c>
      <c r="AC12" s="8">
        <v>2.5225779231181416</v>
      </c>
      <c r="AD12" s="8">
        <v>2.386445675428075</v>
      </c>
    </row>
    <row r="13" spans="1:30" x14ac:dyDescent="0.35">
      <c r="A13" s="14" t="s">
        <v>30</v>
      </c>
      <c r="B13" s="15">
        <v>18.623424530029297</v>
      </c>
      <c r="C13" s="15">
        <v>29.654674530029297</v>
      </c>
      <c r="D13" s="15">
        <v>45.611688613891602</v>
      </c>
      <c r="E13" s="16">
        <f t="shared" ref="E13:E14" si="4">SUM(B13:D13)</f>
        <v>93.889787673950195</v>
      </c>
      <c r="F13" s="15">
        <v>18.618534088134766</v>
      </c>
      <c r="G13" s="15">
        <v>29.645236968994141</v>
      </c>
      <c r="H13" s="15">
        <v>45.607572555541992</v>
      </c>
      <c r="I13" s="16">
        <f t="shared" ref="I13:I14" si="5">SUM(F13:H13)</f>
        <v>93.871343612670898</v>
      </c>
      <c r="J13" s="15">
        <v>18.6129150390625</v>
      </c>
      <c r="K13" s="15">
        <v>29.641368865966797</v>
      </c>
      <c r="L13" s="15">
        <v>45.607877731323242</v>
      </c>
      <c r="M13" s="16">
        <f t="shared" ref="M13:M14" si="6">SUM(J13:L13)</f>
        <v>93.862161636352539</v>
      </c>
      <c r="N13" s="15">
        <v>18.615779876708984</v>
      </c>
      <c r="O13" s="15">
        <v>29.644590377807617</v>
      </c>
      <c r="P13" s="15">
        <v>45.608606338500977</v>
      </c>
      <c r="Q13" s="16">
        <f t="shared" ref="Q13:Q14" si="7">SUM(N13:P13)</f>
        <v>93.868976593017578</v>
      </c>
      <c r="V13" s="14" t="s">
        <v>30</v>
      </c>
      <c r="W13" s="8">
        <v>2.3292117432071202</v>
      </c>
      <c r="X13" s="8">
        <v>2.4111077864119341</v>
      </c>
      <c r="Y13" s="8">
        <v>2.3282156092454076</v>
      </c>
      <c r="Z13" s="8">
        <v>2.4098426074800261</v>
      </c>
      <c r="AA13" s="8">
        <v>2.3268014385144125</v>
      </c>
      <c r="AB13" s="8">
        <v>2.4109819939197314</v>
      </c>
      <c r="AC13" s="8">
        <v>2.3287906139365768</v>
      </c>
      <c r="AD13" s="8">
        <v>2.4107036057709625</v>
      </c>
    </row>
    <row r="14" spans="1:30" x14ac:dyDescent="0.35">
      <c r="A14" s="14" t="s">
        <v>72</v>
      </c>
      <c r="B14" s="15">
        <v>20.893814086914063</v>
      </c>
      <c r="C14" s="15">
        <v>32.349483489990234</v>
      </c>
      <c r="D14" s="15">
        <v>49.418333053588867</v>
      </c>
      <c r="E14" s="16">
        <f t="shared" si="4"/>
        <v>102.66163063049316</v>
      </c>
      <c r="F14" s="15">
        <v>18.654273986816406</v>
      </c>
      <c r="G14" s="15">
        <v>29.213626861572266</v>
      </c>
      <c r="H14" s="15">
        <v>46.285686492919922</v>
      </c>
      <c r="I14" s="16">
        <f t="shared" si="5"/>
        <v>94.153587341308594</v>
      </c>
      <c r="J14" s="15">
        <v>18.057205200195313</v>
      </c>
      <c r="K14" s="15">
        <v>28.931682586669922</v>
      </c>
      <c r="L14" s="15">
        <v>46.038763046264648</v>
      </c>
      <c r="M14" s="16">
        <f t="shared" si="6"/>
        <v>93.027650833129883</v>
      </c>
      <c r="N14" s="15">
        <v>18.715869903564453</v>
      </c>
      <c r="O14" s="15">
        <v>29.466503143310547</v>
      </c>
      <c r="P14" s="15">
        <v>45.931854248046875</v>
      </c>
      <c r="Q14" s="16">
        <f t="shared" si="7"/>
        <v>94.114227294921875</v>
      </c>
      <c r="V14" s="14" t="s">
        <v>72</v>
      </c>
      <c r="W14" s="8">
        <v>2.1321872196878449</v>
      </c>
      <c r="X14" s="8">
        <v>2.3851039356464865</v>
      </c>
      <c r="Y14" s="8">
        <v>2.4384654367349956</v>
      </c>
      <c r="Z14" s="8">
        <v>2.2034508551469045</v>
      </c>
      <c r="AA14" s="8">
        <v>2.3338071272996954</v>
      </c>
      <c r="AB14" s="8">
        <v>2.4062913290726882</v>
      </c>
      <c r="AC14" s="8">
        <v>2.2109852248401438</v>
      </c>
      <c r="AD14" s="8">
        <v>2.4240539090686428</v>
      </c>
    </row>
    <row r="15" spans="1:30" x14ac:dyDescent="0.3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1"/>
      <c r="W15" s="17"/>
      <c r="X15" s="17"/>
      <c r="Y15" s="17"/>
      <c r="Z15" s="17"/>
      <c r="AA15" s="17"/>
      <c r="AB15" s="17"/>
      <c r="AC15" s="17"/>
      <c r="AD15" s="17"/>
    </row>
    <row r="16" spans="1:30" x14ac:dyDescent="0.3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W16" s="17"/>
      <c r="X16" s="17"/>
      <c r="Y16" s="17"/>
      <c r="Z16" s="17"/>
      <c r="AA16" s="17"/>
      <c r="AB16" s="17"/>
      <c r="AC16" s="17"/>
      <c r="AD16" s="17"/>
    </row>
    <row r="17" spans="1:30" x14ac:dyDescent="0.35">
      <c r="B17" s="54" t="s">
        <v>74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W17" s="58" t="s">
        <v>77</v>
      </c>
      <c r="X17" s="58"/>
      <c r="Y17" s="58"/>
      <c r="Z17" s="58"/>
      <c r="AA17" s="58"/>
      <c r="AB17" s="58"/>
      <c r="AC17" s="58"/>
      <c r="AD17" s="58"/>
    </row>
    <row r="18" spans="1:30" x14ac:dyDescent="0.35">
      <c r="B18" s="59" t="s">
        <v>61</v>
      </c>
      <c r="C18" s="59"/>
      <c r="D18" s="59"/>
      <c r="E18" s="59"/>
      <c r="F18" s="59" t="s">
        <v>62</v>
      </c>
      <c r="G18" s="59"/>
      <c r="H18" s="59"/>
      <c r="I18" s="59"/>
      <c r="J18" s="59" t="s">
        <v>63</v>
      </c>
      <c r="K18" s="59"/>
      <c r="L18" s="59"/>
      <c r="M18" s="59"/>
      <c r="N18" s="59" t="s">
        <v>64</v>
      </c>
      <c r="O18" s="59"/>
      <c r="P18" s="59"/>
      <c r="Q18" s="59"/>
      <c r="W18" s="62" t="s">
        <v>61</v>
      </c>
      <c r="X18" s="63"/>
      <c r="Y18" s="62" t="s">
        <v>62</v>
      </c>
      <c r="Z18" s="63"/>
      <c r="AA18" s="62" t="s">
        <v>63</v>
      </c>
      <c r="AB18" s="63"/>
      <c r="AC18" s="62" t="s">
        <v>64</v>
      </c>
      <c r="AD18" s="63"/>
    </row>
    <row r="19" spans="1:30" x14ac:dyDescent="0.35">
      <c r="B19" s="19" t="s">
        <v>65</v>
      </c>
      <c r="C19" s="19" t="s">
        <v>66</v>
      </c>
      <c r="D19" s="19" t="s">
        <v>67</v>
      </c>
      <c r="E19" s="19" t="s">
        <v>68</v>
      </c>
      <c r="F19" s="19" t="s">
        <v>65</v>
      </c>
      <c r="G19" s="19" t="s">
        <v>66</v>
      </c>
      <c r="H19" s="19" t="s">
        <v>67</v>
      </c>
      <c r="I19" s="19" t="s">
        <v>68</v>
      </c>
      <c r="J19" s="19" t="s">
        <v>65</v>
      </c>
      <c r="K19" s="19" t="s">
        <v>66</v>
      </c>
      <c r="L19" s="19" t="s">
        <v>67</v>
      </c>
      <c r="M19" s="19" t="s">
        <v>68</v>
      </c>
      <c r="N19" s="19" t="s">
        <v>65</v>
      </c>
      <c r="O19" s="19" t="s">
        <v>66</v>
      </c>
      <c r="P19" s="19" t="s">
        <v>67</v>
      </c>
      <c r="Q19" s="19" t="s">
        <v>68</v>
      </c>
      <c r="W19" s="20" t="s">
        <v>69</v>
      </c>
      <c r="X19" s="20" t="s">
        <v>70</v>
      </c>
      <c r="Y19" s="20" t="s">
        <v>69</v>
      </c>
      <c r="Z19" s="20" t="s">
        <v>70</v>
      </c>
      <c r="AA19" s="20" t="s">
        <v>69</v>
      </c>
      <c r="AB19" s="20" t="s">
        <v>70</v>
      </c>
      <c r="AC19" s="20" t="s">
        <v>69</v>
      </c>
      <c r="AD19" s="20" t="s">
        <v>70</v>
      </c>
    </row>
    <row r="20" spans="1:30" x14ac:dyDescent="0.35">
      <c r="A20" s="14" t="s">
        <v>71</v>
      </c>
      <c r="B20" s="15">
        <v>16.802921295166016</v>
      </c>
      <c r="C20" s="15">
        <v>25.539789199829102</v>
      </c>
      <c r="D20" s="15">
        <v>38.317998886108398</v>
      </c>
      <c r="E20" s="16">
        <f>SUM(B20:D20)</f>
        <v>80.660709381103516</v>
      </c>
      <c r="F20" s="15">
        <v>18.442359924316406</v>
      </c>
      <c r="G20" s="15">
        <v>28.539285659790039</v>
      </c>
      <c r="H20" s="15">
        <v>42.715774536132813</v>
      </c>
      <c r="I20" s="16">
        <f>SUM(F20:H20)</f>
        <v>89.697420120239258</v>
      </c>
      <c r="J20" s="15">
        <v>18.820110321044922</v>
      </c>
      <c r="K20" s="15">
        <v>28.844579696655273</v>
      </c>
      <c r="L20" s="15">
        <v>42.021501541137695</v>
      </c>
      <c r="M20" s="16">
        <f>SUM(J20:L20)</f>
        <v>89.686191558837891</v>
      </c>
      <c r="N20" s="15">
        <v>19.09197998046875</v>
      </c>
      <c r="O20" s="15">
        <v>28.354480743408203</v>
      </c>
      <c r="P20" s="15">
        <v>42.778793334960938</v>
      </c>
      <c r="Q20" s="16">
        <f>SUM(N20:P20)</f>
        <v>90.225254058837891</v>
      </c>
      <c r="V20" s="14" t="s">
        <v>71</v>
      </c>
      <c r="W20" s="8">
        <v>2.9062863516298996</v>
      </c>
      <c r="X20" s="8">
        <v>2.2167595832979208</v>
      </c>
      <c r="Y20" s="8">
        <v>2.0761635066138227</v>
      </c>
      <c r="Z20" s="8">
        <v>2.4731431888942925</v>
      </c>
      <c r="AA20" s="8">
        <v>2.6481928900376324</v>
      </c>
      <c r="AB20" s="8">
        <v>2.2528647281139613</v>
      </c>
      <c r="AC20" s="8">
        <v>2.7471454997183233</v>
      </c>
      <c r="AD20" s="8">
        <v>2.2260161810324037</v>
      </c>
    </row>
    <row r="21" spans="1:30" x14ac:dyDescent="0.35">
      <c r="A21" s="14" t="s">
        <v>30</v>
      </c>
      <c r="B21" s="15">
        <v>19.014102935791016</v>
      </c>
      <c r="C21" s="15">
        <v>28.208929061889648</v>
      </c>
      <c r="D21" s="15">
        <v>42.26887321472168</v>
      </c>
      <c r="E21" s="16">
        <f t="shared" ref="E21:E22" si="8">SUM(B21:D21)</f>
        <v>89.491905212402344</v>
      </c>
      <c r="F21" s="15">
        <v>19.017047882080078</v>
      </c>
      <c r="G21" s="15">
        <v>28.201351165771484</v>
      </c>
      <c r="H21" s="15">
        <v>42.258207321166992</v>
      </c>
      <c r="I21" s="16">
        <f t="shared" ref="I21:I22" si="9">SUM(F21:H21)</f>
        <v>89.476606369018555</v>
      </c>
      <c r="J21" s="15">
        <v>19.011447906494141</v>
      </c>
      <c r="K21" s="15">
        <v>28.19709587097168</v>
      </c>
      <c r="L21" s="15">
        <v>42.263439178466797</v>
      </c>
      <c r="M21" s="16">
        <f t="shared" ref="M21:M22" si="10">SUM(J21:L21)</f>
        <v>89.471982955932617</v>
      </c>
      <c r="N21" s="15">
        <v>19.009502410888672</v>
      </c>
      <c r="O21" s="15">
        <v>28.20146369934082</v>
      </c>
      <c r="P21" s="15">
        <v>42.25532341003418</v>
      </c>
      <c r="Q21" s="16">
        <f t="shared" ref="Q21:Q22" si="11">SUM(N21:P21)</f>
        <v>89.466289520263672</v>
      </c>
      <c r="V21" s="14" t="s">
        <v>30</v>
      </c>
      <c r="W21" s="8">
        <v>2.7993470248969157</v>
      </c>
      <c r="X21" s="8">
        <v>2.3126328895479262</v>
      </c>
      <c r="Y21" s="8">
        <v>2.7976673306849773</v>
      </c>
      <c r="Z21" s="8">
        <v>2.3087544352189235</v>
      </c>
      <c r="AA21" s="8">
        <v>2.7953326771806224</v>
      </c>
      <c r="AB21" s="8">
        <v>2.3119601525414906</v>
      </c>
      <c r="AC21" s="8">
        <v>2.8007940992542686</v>
      </c>
      <c r="AD21" s="8">
        <v>2.310840668815394</v>
      </c>
    </row>
    <row r="22" spans="1:30" x14ac:dyDescent="0.35">
      <c r="A22" s="14" t="s">
        <v>72</v>
      </c>
      <c r="B22" s="15">
        <v>21.272956848144531</v>
      </c>
      <c r="C22" s="15">
        <v>30.88288688659668</v>
      </c>
      <c r="D22" s="15">
        <v>46.243568420410156</v>
      </c>
      <c r="E22" s="16">
        <f t="shared" si="8"/>
        <v>98.399412155151367</v>
      </c>
      <c r="F22" s="15">
        <v>19.933490753173828</v>
      </c>
      <c r="G22" s="15">
        <v>27.98968505859375</v>
      </c>
      <c r="H22" s="15">
        <v>41.985561370849609</v>
      </c>
      <c r="I22" s="16">
        <f t="shared" si="9"/>
        <v>89.908737182617188</v>
      </c>
      <c r="J22" s="15">
        <v>19.225662231445313</v>
      </c>
      <c r="K22" s="15">
        <v>27.587688446044922</v>
      </c>
      <c r="L22" s="15">
        <v>42.63224983215332</v>
      </c>
      <c r="M22" s="16">
        <f t="shared" si="10"/>
        <v>89.445600509643555</v>
      </c>
      <c r="N22" s="15">
        <v>19.025001525878906</v>
      </c>
      <c r="O22" s="15">
        <v>28.079156875610352</v>
      </c>
      <c r="P22" s="15">
        <v>41.822652816772461</v>
      </c>
      <c r="Q22" s="16">
        <f t="shared" si="11"/>
        <v>88.926811218261719</v>
      </c>
      <c r="V22" s="14" t="s">
        <v>72</v>
      </c>
      <c r="W22" s="8">
        <v>2.5637798602749093</v>
      </c>
      <c r="X22" s="8">
        <v>2.395775140667662</v>
      </c>
      <c r="Y22" s="8">
        <v>3.2285543844806384</v>
      </c>
      <c r="Z22" s="8">
        <v>2.108904063804967</v>
      </c>
      <c r="AA22" s="8">
        <v>2.8545877248168616</v>
      </c>
      <c r="AB22" s="8">
        <v>2.3065598299795544</v>
      </c>
      <c r="AC22" s="8">
        <v>2.7816419021615237</v>
      </c>
      <c r="AD22" s="8">
        <v>2.3716962187064361</v>
      </c>
    </row>
    <row r="23" spans="1:30" x14ac:dyDescent="0.3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W23" s="17"/>
      <c r="X23" s="17"/>
      <c r="Y23" s="17"/>
      <c r="Z23" s="17"/>
      <c r="AA23" s="17"/>
      <c r="AB23" s="17"/>
      <c r="AC23" s="17"/>
      <c r="AD23" s="17"/>
    </row>
    <row r="24" spans="1:30" x14ac:dyDescent="0.3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W24" s="17"/>
      <c r="X24" s="17"/>
      <c r="Y24" s="17"/>
      <c r="Z24" s="17"/>
      <c r="AA24" s="17"/>
      <c r="AB24" s="17"/>
      <c r="AC24" s="17"/>
      <c r="AD24" s="17"/>
    </row>
    <row r="25" spans="1:30" x14ac:dyDescent="0.35">
      <c r="B25" s="59" t="s">
        <v>75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W25" s="58" t="s">
        <v>78</v>
      </c>
      <c r="X25" s="58"/>
      <c r="Y25" s="58"/>
      <c r="Z25" s="58"/>
      <c r="AA25" s="58"/>
      <c r="AB25" s="58"/>
      <c r="AC25" s="58"/>
      <c r="AD25" s="58"/>
    </row>
    <row r="26" spans="1:30" x14ac:dyDescent="0.35">
      <c r="B26" s="59" t="s">
        <v>61</v>
      </c>
      <c r="C26" s="59"/>
      <c r="D26" s="59"/>
      <c r="E26" s="59"/>
      <c r="F26" s="59" t="s">
        <v>62</v>
      </c>
      <c r="G26" s="59"/>
      <c r="H26" s="59"/>
      <c r="I26" s="59"/>
      <c r="J26" s="59" t="s">
        <v>63</v>
      </c>
      <c r="K26" s="59"/>
      <c r="L26" s="59"/>
      <c r="M26" s="59"/>
      <c r="N26" s="59" t="s">
        <v>64</v>
      </c>
      <c r="O26" s="59"/>
      <c r="P26" s="59"/>
      <c r="Q26" s="59"/>
      <c r="W26" s="62" t="s">
        <v>61</v>
      </c>
      <c r="X26" s="63"/>
      <c r="Y26" s="62" t="s">
        <v>62</v>
      </c>
      <c r="Z26" s="63"/>
      <c r="AA26" s="62" t="s">
        <v>63</v>
      </c>
      <c r="AB26" s="63"/>
      <c r="AC26" s="62" t="s">
        <v>64</v>
      </c>
      <c r="AD26" s="63"/>
    </row>
    <row r="27" spans="1:30" x14ac:dyDescent="0.35">
      <c r="B27" s="19" t="s">
        <v>65</v>
      </c>
      <c r="C27" s="19" t="s">
        <v>66</v>
      </c>
      <c r="D27" s="19" t="s">
        <v>67</v>
      </c>
      <c r="E27" s="19" t="s">
        <v>68</v>
      </c>
      <c r="F27" s="19" t="s">
        <v>65</v>
      </c>
      <c r="G27" s="19" t="s">
        <v>66</v>
      </c>
      <c r="H27" s="19" t="s">
        <v>67</v>
      </c>
      <c r="I27" s="19" t="s">
        <v>68</v>
      </c>
      <c r="J27" s="19" t="s">
        <v>65</v>
      </c>
      <c r="K27" s="19" t="s">
        <v>66</v>
      </c>
      <c r="L27" s="19" t="s">
        <v>67</v>
      </c>
      <c r="M27" s="19" t="s">
        <v>68</v>
      </c>
      <c r="N27" s="19" t="s">
        <v>65</v>
      </c>
      <c r="O27" s="19" t="s">
        <v>66</v>
      </c>
      <c r="P27" s="19" t="s">
        <v>67</v>
      </c>
      <c r="Q27" s="19" t="s">
        <v>68</v>
      </c>
      <c r="W27" s="20" t="s">
        <v>69</v>
      </c>
      <c r="X27" s="20" t="s">
        <v>70</v>
      </c>
      <c r="Y27" s="20" t="s">
        <v>69</v>
      </c>
      <c r="Z27" s="20" t="s">
        <v>70</v>
      </c>
      <c r="AA27" s="20" t="s">
        <v>69</v>
      </c>
      <c r="AB27" s="20" t="s">
        <v>70</v>
      </c>
      <c r="AC27" s="20" t="s">
        <v>69</v>
      </c>
      <c r="AD27" s="20" t="s">
        <v>70</v>
      </c>
    </row>
    <row r="28" spans="1:30" x14ac:dyDescent="0.35">
      <c r="A28" s="14" t="s">
        <v>71</v>
      </c>
      <c r="B28" s="15">
        <v>15.239665985107422</v>
      </c>
      <c r="C28" s="15">
        <v>16.92454719543457</v>
      </c>
      <c r="D28" s="15">
        <v>30.027236938476563</v>
      </c>
      <c r="E28" s="16">
        <f>SUM(B28:D28)</f>
        <v>62.191450119018555</v>
      </c>
      <c r="F28" s="15">
        <v>17.404304504394531</v>
      </c>
      <c r="G28" s="15">
        <v>20.248258590698242</v>
      </c>
      <c r="H28" s="15">
        <v>34.040898323059082</v>
      </c>
      <c r="I28" s="16">
        <f>SUM(F28:H28)</f>
        <v>71.693461418151855</v>
      </c>
      <c r="J28" s="15">
        <v>17.6400146484375</v>
      </c>
      <c r="K28" s="15">
        <v>19.294303894042969</v>
      </c>
      <c r="L28" s="15">
        <v>34.410146713256836</v>
      </c>
      <c r="M28" s="16">
        <f>SUM(J28:L28)</f>
        <v>71.344465255737305</v>
      </c>
      <c r="N28" s="15">
        <v>18.608936309814453</v>
      </c>
      <c r="O28" s="15">
        <v>19.693180084228516</v>
      </c>
      <c r="P28" s="15">
        <v>34.063457489013672</v>
      </c>
      <c r="Q28" s="16">
        <f>SUM(N28:P28)</f>
        <v>72.365573883056641</v>
      </c>
      <c r="V28" s="14" t="s">
        <v>71</v>
      </c>
      <c r="W28" s="8">
        <v>2.8813339505818378</v>
      </c>
      <c r="X28" s="8">
        <v>2.2599787407228193</v>
      </c>
      <c r="Y28" s="8">
        <v>2.5675445949377753</v>
      </c>
      <c r="Z28" s="8">
        <v>2.2053068918869623</v>
      </c>
      <c r="AA28" s="8">
        <v>2.7483321138887158</v>
      </c>
      <c r="AB28" s="8">
        <v>2.1962787267129262</v>
      </c>
      <c r="AC28" s="8">
        <v>2.6381751862865648</v>
      </c>
      <c r="AD28" s="8">
        <v>2.2270239059675632</v>
      </c>
    </row>
    <row r="29" spans="1:30" x14ac:dyDescent="0.35">
      <c r="A29" s="14" t="s">
        <v>30</v>
      </c>
      <c r="B29" s="15">
        <v>17.458869934082031</v>
      </c>
      <c r="C29" s="15">
        <v>19.846704483032227</v>
      </c>
      <c r="D29" s="15">
        <v>33.407631874084473</v>
      </c>
      <c r="E29" s="16">
        <f t="shared" ref="E29:E30" si="12">SUM(B29:D29)</f>
        <v>70.71320629119873</v>
      </c>
      <c r="F29" s="15">
        <v>17.454177856445313</v>
      </c>
      <c r="G29" s="15">
        <v>19.83747673034668</v>
      </c>
      <c r="H29" s="15">
        <v>33.398456573486328</v>
      </c>
      <c r="I29" s="16">
        <f t="shared" ref="I29:I30" si="13">SUM(F29:H29)</f>
        <v>70.69011116027832</v>
      </c>
      <c r="J29" s="15">
        <v>17.451805114746094</v>
      </c>
      <c r="K29" s="15">
        <v>19.845460891723633</v>
      </c>
      <c r="L29" s="15">
        <v>33.390087127685547</v>
      </c>
      <c r="M29" s="16">
        <f t="shared" ref="M29:M30" si="14">SUM(J29:L29)</f>
        <v>70.687353134155273</v>
      </c>
      <c r="N29" s="15">
        <v>17.436496734619141</v>
      </c>
      <c r="O29" s="15">
        <v>19.842668533325195</v>
      </c>
      <c r="P29" s="15">
        <v>33.391419410705566</v>
      </c>
      <c r="Q29" s="16">
        <f t="shared" ref="Q29:Q30" si="15">SUM(N29:P29)</f>
        <v>70.670584678649902</v>
      </c>
      <c r="V29" s="14" t="s">
        <v>30</v>
      </c>
      <c r="W29" s="8">
        <v>2.7946585300077675</v>
      </c>
      <c r="X29" s="8">
        <v>2.2271221913661545</v>
      </c>
      <c r="Y29" s="8">
        <v>2.794382679799094</v>
      </c>
      <c r="Z29" s="8">
        <v>2.2272842295837623</v>
      </c>
      <c r="AA29" s="8">
        <v>2.7949813984192531</v>
      </c>
      <c r="AB29" s="8">
        <v>2.2286438202912415</v>
      </c>
      <c r="AC29" s="8">
        <v>2.7953804947894056</v>
      </c>
      <c r="AD29" s="8">
        <v>2.2270274813314153</v>
      </c>
    </row>
    <row r="30" spans="1:30" x14ac:dyDescent="0.35">
      <c r="A30" s="14" t="s">
        <v>72</v>
      </c>
      <c r="B30" s="15">
        <v>19.704002380371094</v>
      </c>
      <c r="C30" s="15">
        <v>22.793174743652344</v>
      </c>
      <c r="D30" s="15">
        <v>36.921060562133789</v>
      </c>
      <c r="E30" s="16">
        <f t="shared" si="12"/>
        <v>79.418237686157227</v>
      </c>
      <c r="F30" s="15">
        <v>17.556640625</v>
      </c>
      <c r="G30" s="15">
        <v>19.654966354370117</v>
      </c>
      <c r="H30" s="15">
        <v>33.281655311584473</v>
      </c>
      <c r="I30" s="16">
        <f t="shared" si="13"/>
        <v>70.49326229095459</v>
      </c>
      <c r="J30" s="15">
        <v>17.289745330810547</v>
      </c>
      <c r="K30" s="15">
        <v>20.473312377929688</v>
      </c>
      <c r="L30" s="15">
        <v>32.509498596191406</v>
      </c>
      <c r="M30" s="16">
        <f t="shared" si="14"/>
        <v>70.272556304931641</v>
      </c>
      <c r="N30" s="15">
        <v>16.468227386474609</v>
      </c>
      <c r="O30" s="15">
        <v>20.025146484375</v>
      </c>
      <c r="P30" s="15">
        <v>32.917457580566406</v>
      </c>
      <c r="Q30" s="16">
        <f t="shared" si="15"/>
        <v>69.410831451416016</v>
      </c>
      <c r="V30" s="14" t="s">
        <v>72</v>
      </c>
      <c r="W30" s="8">
        <v>2.6535845142449741</v>
      </c>
      <c r="X30" s="8">
        <v>2.1843151883747667</v>
      </c>
      <c r="Y30" s="8">
        <v>2.9330302826958787</v>
      </c>
      <c r="Z30" s="8">
        <v>2.286773892430249</v>
      </c>
      <c r="AA30" s="8">
        <v>2.7790413955082149</v>
      </c>
      <c r="AB30" s="8">
        <v>2.2200989224192336</v>
      </c>
      <c r="AC30" s="8">
        <v>2.8230798086849425</v>
      </c>
      <c r="AD30" s="8">
        <v>2.2236049191610299</v>
      </c>
    </row>
  </sheetData>
  <mergeCells count="40">
    <mergeCell ref="B25:Q25"/>
    <mergeCell ref="W25:AD25"/>
    <mergeCell ref="B26:E26"/>
    <mergeCell ref="F26:I26"/>
    <mergeCell ref="J26:M26"/>
    <mergeCell ref="N26:Q26"/>
    <mergeCell ref="W26:X26"/>
    <mergeCell ref="Y26:Z26"/>
    <mergeCell ref="AA26:AB26"/>
    <mergeCell ref="AC26:AD26"/>
    <mergeCell ref="B17:Q17"/>
    <mergeCell ref="W17:AD17"/>
    <mergeCell ref="B18:E18"/>
    <mergeCell ref="F18:I18"/>
    <mergeCell ref="J18:M18"/>
    <mergeCell ref="N18:Q18"/>
    <mergeCell ref="W18:X18"/>
    <mergeCell ref="Y18:Z18"/>
    <mergeCell ref="AA18:AB18"/>
    <mergeCell ref="AC18:AD18"/>
    <mergeCell ref="B9:Q9"/>
    <mergeCell ref="W9:AD9"/>
    <mergeCell ref="B10:E10"/>
    <mergeCell ref="F10:I10"/>
    <mergeCell ref="J10:M10"/>
    <mergeCell ref="N10:Q10"/>
    <mergeCell ref="W10:X10"/>
    <mergeCell ref="Y10:Z10"/>
    <mergeCell ref="AA10:AB10"/>
    <mergeCell ref="AC10:AD10"/>
    <mergeCell ref="B1:Q1"/>
    <mergeCell ref="W1:AD1"/>
    <mergeCell ref="B2:E2"/>
    <mergeCell ref="F2:I2"/>
    <mergeCell ref="J2:M2"/>
    <mergeCell ref="N2:Q2"/>
    <mergeCell ref="W2:X2"/>
    <mergeCell ref="Y2:Z2"/>
    <mergeCell ref="AA2:AB2"/>
    <mergeCell ref="AC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Fig 9 - PIP Joint Angles</vt:lpstr>
      <vt:lpstr>Fig10 - DIP Joint Angles</vt:lpstr>
      <vt:lpstr>Fig 11 - PIP Coordinates</vt:lpstr>
      <vt:lpstr>Fig 12 - DIP Coordinates</vt:lpstr>
      <vt:lpstr>Fig 13 - Registration Error</vt:lpstr>
      <vt:lpstr>Fig 14 - Pose Correction</vt:lpstr>
      <vt:lpstr>Fig 15 - LOO Test</vt:lpstr>
      <vt:lpstr>Fig 16 - Variance</vt:lpstr>
      <vt:lpstr>Fig17 - PC1 - PC4 Measures</vt:lpstr>
      <vt:lpstr>Fig 23 - Angle and Velocity</vt:lpstr>
      <vt:lpstr>Fig 24 - PSD (Input) </vt:lpstr>
      <vt:lpstr>Fig 25 - Wavelet Coefficients</vt:lpstr>
      <vt:lpstr>Fig 26 - Omitted Signals</vt:lpstr>
      <vt:lpstr>Fig27_28 - Denoising</vt:lpstr>
      <vt:lpstr>Fig 29 - MS Process</vt:lpstr>
      <vt:lpstr>Fig 30_31 - All PSD</vt:lpstr>
      <vt:lpstr>Fig 32 - MSI vs SNR</vt:lpstr>
      <vt:lpstr>Figs 33-39 PC and MSI</vt:lpstr>
      <vt:lpstr>Fig 45_46 - Vevox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Tinashe Munyebvu</dc:creator>
  <cp:lastModifiedBy>Tinashe Munyebvu</cp:lastModifiedBy>
  <dcterms:created xsi:type="dcterms:W3CDTF">2025-10-14T11:16:33Z</dcterms:created>
  <dcterms:modified xsi:type="dcterms:W3CDTF">2025-10-28T17:04:34Z</dcterms:modified>
</cp:coreProperties>
</file>